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kumente\WIPs-De\Datenwiki\"/>
    </mc:Choice>
  </mc:AlternateContent>
  <xr:revisionPtr revIDLastSave="0" documentId="13_ncr:1_{6754BF1D-8368-4FAF-BC4A-A4A17A95D0B2}" xr6:coauthVersionLast="47" xr6:coauthVersionMax="47" xr10:uidLastSave="{00000000-0000-0000-0000-000000000000}"/>
  <bookViews>
    <workbookView xWindow="-120" yWindow="-120" windowWidth="29040" windowHeight="17640" tabRatio="814" xr2:uid="{78153B8D-94B3-4AFC-BE6C-5E45D8D20634}"/>
  </bookViews>
  <sheets>
    <sheet name="coordinates-complex" sheetId="2" r:id="rId1"/>
    <sheet name="coordinates-apostroph-quotation" sheetId="8" r:id="rId2"/>
    <sheet name="coordinates-prime-doubleprime" sheetId="7" r:id="rId3"/>
    <sheet name="Koordinatenwandlung-umfangreich" sheetId="4" r:id="rId4"/>
    <sheet name="KoordWandlung-AnführungsStriche" sheetId="5" r:id="rId5"/>
    <sheet name="KoordWandlung-Min-Sek-Zeichen" sheetId="6" r:id="rId6"/>
    <sheet name="Test" sheetId="3" r:id="rId7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2" l="1" a="1"/>
  <c r="C3" i="2" s="1"/>
  <c r="C20" i="6" a="1"/>
  <c r="C20" i="6" s="1"/>
  <c r="C19" i="6" a="1"/>
  <c r="C19" i="6" s="1"/>
  <c r="C4" i="6" a="1"/>
  <c r="C4" i="6" s="1"/>
  <c r="C5" i="6" a="1"/>
  <c r="C5" i="6" s="1"/>
  <c r="C6" i="6" a="1"/>
  <c r="C6" i="6"/>
  <c r="C7" i="6" a="1"/>
  <c r="C7" i="6"/>
  <c r="C8" i="6" a="1"/>
  <c r="C8" i="6" s="1"/>
  <c r="C9" i="6" a="1"/>
  <c r="C9" i="6" s="1"/>
  <c r="C10" i="6" a="1"/>
  <c r="C10" i="6" s="1"/>
  <c r="C11" i="6" a="1"/>
  <c r="C11" i="6" s="1"/>
  <c r="C12" i="6" a="1"/>
  <c r="C12" i="6"/>
  <c r="C13" i="6" a="1"/>
  <c r="C13" i="6" s="1"/>
  <c r="C14" i="6" a="1"/>
  <c r="C14" i="6" s="1"/>
  <c r="C15" i="6" a="1"/>
  <c r="C15" i="6" s="1"/>
  <c r="C16" i="6" a="1"/>
  <c r="C16" i="6" s="1"/>
  <c r="C17" i="6" a="1"/>
  <c r="C17" i="6" s="1"/>
  <c r="C3" i="6" a="1"/>
  <c r="C3" i="6" s="1"/>
  <c r="C4" i="5" a="1"/>
  <c r="C4" i="5" s="1"/>
  <c r="C5" i="5" a="1"/>
  <c r="C5" i="5" s="1"/>
  <c r="C6" i="5" a="1"/>
  <c r="C6" i="5" s="1"/>
  <c r="C7" i="5" a="1"/>
  <c r="C7" i="5" s="1"/>
  <c r="C8" i="5" a="1"/>
  <c r="C8" i="5" s="1"/>
  <c r="C9" i="5" a="1"/>
  <c r="C9" i="5"/>
  <c r="C10" i="5" a="1"/>
  <c r="C1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3" i="5" a="1"/>
  <c r="C3" i="5" s="1"/>
  <c r="C21" i="5" a="1"/>
  <c r="C21" i="5" s="1"/>
  <c r="C20" i="5" a="1"/>
  <c r="C20" i="5" s="1"/>
  <c r="C26" i="4" a="1"/>
  <c r="C26" i="4" s="1"/>
  <c r="C25" i="4" a="1"/>
  <c r="C25" i="4" s="1"/>
  <c r="C4" i="4" a="1"/>
  <c r="C4" i="4" s="1"/>
  <c r="C5" i="4" a="1"/>
  <c r="C5" i="4" s="1"/>
  <c r="C6" i="4" a="1"/>
  <c r="C6" i="4" s="1"/>
  <c r="C7" i="4" a="1"/>
  <c r="C7" i="4" s="1"/>
  <c r="C8" i="4" a="1"/>
  <c r="C8" i="4" s="1"/>
  <c r="C9" i="4" a="1"/>
  <c r="C9" i="4"/>
  <c r="C10" i="4" a="1"/>
  <c r="C10" i="4" s="1"/>
  <c r="C11" i="4" a="1"/>
  <c r="C11" i="4" s="1"/>
  <c r="C12" i="4" a="1"/>
  <c r="C12" i="4" s="1"/>
  <c r="C13" i="4" a="1"/>
  <c r="C13" i="4" s="1"/>
  <c r="C14" i="4" a="1"/>
  <c r="C14" i="4" s="1"/>
  <c r="C15" i="4" a="1"/>
  <c r="C15" i="4" s="1"/>
  <c r="C16" i="4" a="1"/>
  <c r="C16" i="4" s="1"/>
  <c r="C17" i="4" a="1"/>
  <c r="C17" i="4" s="1"/>
  <c r="C18" i="4" a="1"/>
  <c r="C18" i="4" s="1"/>
  <c r="C19" i="4" a="1"/>
  <c r="C19" i="4" s="1"/>
  <c r="C20" i="4" a="1"/>
  <c r="C20" i="4" s="1"/>
  <c r="C21" i="4" a="1"/>
  <c r="C21" i="4" s="1"/>
  <c r="C22" i="4" a="1"/>
  <c r="C22" i="4" s="1"/>
  <c r="C23" i="4" a="1"/>
  <c r="C23" i="4" s="1"/>
  <c r="C3" i="4" a="1"/>
  <c r="C3" i="4" s="1"/>
  <c r="C4" i="7" a="1"/>
  <c r="C4" i="7" s="1"/>
  <c r="C5" i="7" a="1"/>
  <c r="C5" i="7" s="1"/>
  <c r="C6" i="7" a="1"/>
  <c r="C6" i="7" s="1"/>
  <c r="C7" i="7" a="1"/>
  <c r="C7" i="7" s="1"/>
  <c r="C8" i="7" a="1"/>
  <c r="C8" i="7" s="1"/>
  <c r="C9" i="7" a="1"/>
  <c r="C9" i="7"/>
  <c r="C10" i="7" a="1"/>
  <c r="C10" i="7" s="1"/>
  <c r="C11" i="7" a="1"/>
  <c r="C11" i="7" s="1"/>
  <c r="C12" i="7" a="1"/>
  <c r="C12" i="7" s="1"/>
  <c r="C13" i="7" a="1"/>
  <c r="C13" i="7" s="1"/>
  <c r="C14" i="7" a="1"/>
  <c r="C14" i="7" s="1"/>
  <c r="C15" i="7" a="1"/>
  <c r="C15" i="7" s="1"/>
  <c r="C16" i="7" a="1"/>
  <c r="C16" i="7" s="1"/>
  <c r="C17" i="7" a="1"/>
  <c r="C17" i="7" s="1"/>
  <c r="C18" i="7" a="1"/>
  <c r="C18" i="7" s="1"/>
  <c r="C3" i="7" a="1"/>
  <c r="C3" i="7" s="1"/>
  <c r="C21" i="7" a="1"/>
  <c r="C21" i="7"/>
  <c r="C20" i="7" a="1"/>
  <c r="C20" i="7" s="1"/>
  <c r="C26" i="2" a="1"/>
  <c r="C26" i="2" s="1"/>
  <c r="C25" i="2" a="1"/>
  <c r="C25" i="2" s="1"/>
  <c r="C21" i="8" a="1"/>
  <c r="C21" i="8" s="1"/>
  <c r="C20" i="8" a="1"/>
  <c r="C20" i="8" s="1"/>
  <c r="C4" i="8" a="1"/>
  <c r="C4" i="8" s="1"/>
  <c r="C5" i="8" a="1"/>
  <c r="C5" i="8" s="1"/>
  <c r="C6" i="8" a="1"/>
  <c r="C6" i="8" s="1"/>
  <c r="C7" i="8" a="1"/>
  <c r="C7" i="8" s="1"/>
  <c r="C8" i="8" a="1"/>
  <c r="C8" i="8" s="1"/>
  <c r="C9" i="8" a="1"/>
  <c r="C9" i="8"/>
  <c r="C10" i="8" a="1"/>
  <c r="C10" i="8" s="1"/>
  <c r="C11" i="8" a="1"/>
  <c r="C11" i="8" s="1"/>
  <c r="C12" i="8" a="1"/>
  <c r="C12" i="8" s="1"/>
  <c r="C13" i="8" a="1"/>
  <c r="C13" i="8" s="1"/>
  <c r="C14" i="8" a="1"/>
  <c r="C14" i="8" s="1"/>
  <c r="C15" i="8" a="1"/>
  <c r="C15" i="8" s="1"/>
  <c r="C16" i="8" a="1"/>
  <c r="C16" i="8" s="1"/>
  <c r="C17" i="8" a="1"/>
  <c r="C17" i="8" s="1"/>
  <c r="C18" i="8" a="1"/>
  <c r="C18" i="8" s="1"/>
  <c r="C3" i="8" a="1"/>
  <c r="C3" i="8" s="1"/>
  <c r="C4" i="2" a="1"/>
  <c r="C4" i="2" s="1"/>
  <c r="C5" i="2" a="1"/>
  <c r="C5" i="2" s="1"/>
  <c r="C6" i="2" a="1"/>
  <c r="C6" i="2"/>
  <c r="C7" i="2" a="1"/>
  <c r="C7" i="2" s="1"/>
  <c r="C8" i="2" a="1"/>
  <c r="C8" i="2" s="1"/>
  <c r="C9" i="2" a="1"/>
  <c r="C9" i="2"/>
  <c r="C10" i="2" a="1"/>
  <c r="C10" i="2" s="1"/>
  <c r="C11" i="2" a="1"/>
  <c r="C11" i="2" s="1"/>
  <c r="C12" i="2" a="1"/>
  <c r="C12" i="2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/>
  <c r="C22" i="2" a="1"/>
  <c r="C22" i="2" s="1"/>
  <c r="C23" i="2" a="1"/>
  <c r="C23" i="2" s="1"/>
  <c r="F3" i="2" a="1"/>
  <c r="F3" i="2" s="1"/>
  <c r="F4" i="2" a="1"/>
  <c r="F4" i="2" s="1"/>
  <c r="F5" i="2" a="1"/>
  <c r="F5" i="2" s="1"/>
  <c r="F6" i="2" a="1"/>
  <c r="F6" i="2" s="1"/>
  <c r="F7" i="2" a="1"/>
  <c r="F7" i="2" s="1"/>
  <c r="F8" i="2" a="1"/>
  <c r="F8" i="2"/>
  <c r="F9" i="2" a="1"/>
  <c r="F9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20" i="2" a="1"/>
  <c r="F20" i="2" s="1"/>
  <c r="F21" i="2" a="1"/>
  <c r="F21" i="2" s="1"/>
  <c r="F22" i="2" a="1"/>
  <c r="F22" i="2" s="1"/>
  <c r="F23" i="2" a="1"/>
  <c r="F23" i="2" s="1"/>
  <c r="E3" i="2" a="1"/>
  <c r="E3" i="2" s="1"/>
  <c r="E4" i="2" a="1"/>
  <c r="E4" i="2" s="1"/>
  <c r="E5" i="2" a="1"/>
  <c r="E5" i="2" s="1"/>
  <c r="E6" i="2" a="1"/>
  <c r="E6" i="2" s="1"/>
  <c r="E7" i="2" a="1"/>
  <c r="E7" i="2" s="1"/>
  <c r="E8" i="2" a="1"/>
  <c r="E8" i="2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/>
  <c r="E21" i="2" a="1"/>
  <c r="E21" i="2" s="1"/>
  <c r="E22" i="2" a="1"/>
  <c r="E22" i="2" s="1"/>
  <c r="E23" i="2"/>
  <c r="E23" i="2" a="1"/>
  <c r="D3" i="2" a="1"/>
  <c r="D3" i="2" s="1"/>
  <c r="D4" i="2" a="1"/>
  <c r="D4" i="2" s="1"/>
  <c r="D5" i="2" a="1"/>
  <c r="D5" i="2" s="1"/>
  <c r="D6" i="2" a="1"/>
  <c r="D6" i="2" s="1"/>
  <c r="D7" i="2" a="1"/>
  <c r="D7" i="2" s="1"/>
  <c r="D8" i="2" a="1"/>
  <c r="D8" i="2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/>
  <c r="D21" i="2" a="1"/>
  <c r="D21" i="2" s="1"/>
  <c r="D22" i="2" a="1"/>
  <c r="D22" i="2" s="1"/>
  <c r="D23" i="2"/>
  <c r="D23" i="2" a="1"/>
  <c r="C28" i="2" a="1"/>
  <c r="C28" i="2" s="1"/>
  <c r="C27" i="2" a="1"/>
  <c r="C27" i="2" s="1"/>
  <c r="C28" i="4" a="1"/>
  <c r="C28" i="4" s="1"/>
  <c r="C27" i="4" a="1"/>
  <c r="C27" i="4"/>
  <c r="F3" i="7" a="1"/>
  <c r="F3" i="7" s="1"/>
  <c r="F4" i="7" a="1"/>
  <c r="F4" i="7" s="1"/>
  <c r="F5" i="7" a="1"/>
  <c r="F5" i="7"/>
  <c r="F6" i="7" a="1"/>
  <c r="F6" i="7" s="1"/>
  <c r="F7" i="7" a="1"/>
  <c r="F7" i="7" s="1"/>
  <c r="F8" i="7" a="1"/>
  <c r="F8" i="7"/>
  <c r="F9" i="7" a="1"/>
  <c r="F9" i="7" s="1"/>
  <c r="F10" i="7" a="1"/>
  <c r="F10" i="7" s="1"/>
  <c r="F11" i="7" a="1"/>
  <c r="F11" i="7"/>
  <c r="F12" i="7" a="1"/>
  <c r="F12" i="7" s="1"/>
  <c r="F13" i="7" a="1"/>
  <c r="F13" i="7" s="1"/>
  <c r="F14" i="7" a="1"/>
  <c r="F14" i="7"/>
  <c r="F15" i="7" a="1"/>
  <c r="F15" i="7" s="1"/>
  <c r="F16" i="7" a="1"/>
  <c r="F16" i="7" s="1"/>
  <c r="F18" i="7" a="1"/>
  <c r="F18" i="7" s="1"/>
  <c r="F17" i="7" a="1"/>
  <c r="F17" i="7" s="1"/>
  <c r="E11" i="7" a="1"/>
  <c r="E11" i="7" s="1"/>
  <c r="D11" i="7" a="1"/>
  <c r="D11" i="7" s="1"/>
  <c r="F3" i="8" a="1"/>
  <c r="F3" i="8" s="1"/>
  <c r="F4" i="8" a="1"/>
  <c r="F4" i="8"/>
  <c r="F5" i="8" a="1"/>
  <c r="F5" i="8" s="1"/>
  <c r="F6" i="8" a="1"/>
  <c r="F6" i="8" s="1"/>
  <c r="F7" i="8" a="1"/>
  <c r="F7" i="8" s="1"/>
  <c r="F8" i="8" a="1"/>
  <c r="F8" i="8"/>
  <c r="F9" i="8" a="1"/>
  <c r="F9" i="8" s="1"/>
  <c r="F10" i="8" a="1"/>
  <c r="F10" i="8" s="1"/>
  <c r="F11" i="8" a="1"/>
  <c r="F11" i="8" s="1"/>
  <c r="F12" i="8" a="1"/>
  <c r="F12" i="8" s="1"/>
  <c r="F13" i="8" a="1"/>
  <c r="F13" i="8" s="1"/>
  <c r="F14" i="8" a="1"/>
  <c r="F14" i="8"/>
  <c r="F15" i="8" a="1"/>
  <c r="F15" i="8" s="1"/>
  <c r="F16" i="8" a="1"/>
  <c r="F16" i="8" s="1"/>
  <c r="F17" i="8" a="1"/>
  <c r="F17" i="8" s="1"/>
  <c r="F18" i="8" a="1"/>
  <c r="F18" i="8" s="1"/>
  <c r="F3" i="4" a="1"/>
  <c r="F3" i="4" s="1"/>
  <c r="F4" i="4" a="1"/>
  <c r="F4" i="4" s="1"/>
  <c r="F5" i="4" a="1"/>
  <c r="F5" i="4" s="1"/>
  <c r="F6" i="4" a="1"/>
  <c r="F6" i="4" s="1"/>
  <c r="F7" i="4" a="1"/>
  <c r="F7" i="4"/>
  <c r="F8" i="4" a="1"/>
  <c r="F8" i="4" s="1"/>
  <c r="F9" i="4" a="1"/>
  <c r="F9" i="4" s="1"/>
  <c r="F10" i="4" a="1"/>
  <c r="F10" i="4" s="1"/>
  <c r="F11" i="4" a="1"/>
  <c r="F11" i="4" s="1"/>
  <c r="F12" i="4" a="1"/>
  <c r="F12" i="4" s="1"/>
  <c r="F13" i="4" a="1"/>
  <c r="F13" i="4"/>
  <c r="F14" i="4" a="1"/>
  <c r="F14" i="4" s="1"/>
  <c r="F15" i="4" a="1"/>
  <c r="F15" i="4" s="1"/>
  <c r="F16" i="4" a="1"/>
  <c r="F16" i="4" s="1"/>
  <c r="F17" i="4" a="1"/>
  <c r="F17" i="4" s="1"/>
  <c r="F18" i="4" a="1"/>
  <c r="F18" i="4" s="1"/>
  <c r="F19" i="4" a="1"/>
  <c r="F19" i="4"/>
  <c r="F20" i="4" a="1"/>
  <c r="F20" i="4"/>
  <c r="F21" i="4" a="1"/>
  <c r="F21" i="4" s="1"/>
  <c r="F22" i="4" a="1"/>
  <c r="F22" i="4" s="1"/>
  <c r="F23" i="4" a="1"/>
  <c r="F23" i="4" s="1"/>
  <c r="F3" i="5" a="1"/>
  <c r="F3" i="5" s="1"/>
  <c r="F4" i="5" a="1"/>
  <c r="F4" i="5" s="1"/>
  <c r="F5" i="5" a="1"/>
  <c r="F5" i="5" s="1"/>
  <c r="F6" i="5" a="1"/>
  <c r="F6" i="5" s="1"/>
  <c r="F7" i="5" a="1"/>
  <c r="F7" i="5" s="1"/>
  <c r="F8" i="5" a="1"/>
  <c r="F8" i="5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/>
  <c r="F15" i="5" a="1"/>
  <c r="F15" i="5" s="1"/>
  <c r="F16" i="5" a="1"/>
  <c r="F16" i="5" s="1"/>
  <c r="F17" i="5" a="1"/>
  <c r="F17" i="5" s="1"/>
  <c r="F18" i="5" a="1"/>
  <c r="F18" i="5" s="1"/>
  <c r="F3" i="6" a="1"/>
  <c r="F3" i="6" s="1"/>
  <c r="F4" i="6" a="1"/>
  <c r="F4" i="6" s="1"/>
  <c r="F5" i="6" a="1"/>
  <c r="F5" i="6" s="1"/>
  <c r="F6" i="6" a="1"/>
  <c r="F6" i="6" s="1"/>
  <c r="F7" i="6" a="1"/>
  <c r="F7" i="6" s="1"/>
  <c r="F8" i="6" a="1"/>
  <c r="F8" i="6"/>
  <c r="F9" i="6" a="1"/>
  <c r="F9" i="6" s="1"/>
  <c r="F10" i="6" a="1"/>
  <c r="F10" i="6" s="1"/>
  <c r="F11" i="6" a="1"/>
  <c r="F11" i="6" s="1"/>
  <c r="F12" i="6" a="1"/>
  <c r="F12" i="6" s="1"/>
  <c r="F13" i="6" a="1"/>
  <c r="F13" i="6" s="1"/>
  <c r="F14" i="6" a="1"/>
  <c r="F14" i="6"/>
  <c r="F15" i="6" a="1"/>
  <c r="F15" i="6" s="1"/>
  <c r="F16" i="6" a="1"/>
  <c r="F16" i="6" s="1"/>
  <c r="F17" i="6" a="1"/>
  <c r="F17" i="6" s="1"/>
  <c r="E3" i="7" a="1"/>
  <c r="E3" i="7" s="1"/>
  <c r="E4" i="7" a="1"/>
  <c r="E4" i="7" s="1"/>
  <c r="E5" i="7" a="1"/>
  <c r="E5" i="7" s="1"/>
  <c r="E6" i="7" a="1"/>
  <c r="E6" i="7" s="1"/>
  <c r="E7" i="7" a="1"/>
  <c r="E7" i="7" s="1"/>
  <c r="E8" i="7" a="1"/>
  <c r="E8" i="7" s="1"/>
  <c r="E9" i="7" a="1"/>
  <c r="E9" i="7" s="1"/>
  <c r="E10" i="7" a="1"/>
  <c r="E10" i="7" s="1"/>
  <c r="E12" i="7" a="1"/>
  <c r="E12" i="7" s="1"/>
  <c r="E13" i="7" a="1"/>
  <c r="E13" i="7" s="1"/>
  <c r="E14" i="7" a="1"/>
  <c r="E14" i="7" s="1"/>
  <c r="E15" i="7" a="1"/>
  <c r="E15" i="7" s="1"/>
  <c r="E16" i="7" a="1"/>
  <c r="E16" i="7" s="1"/>
  <c r="E17" i="7" a="1"/>
  <c r="E17" i="7" s="1"/>
  <c r="E18" i="7" a="1"/>
  <c r="E18" i="7" s="1"/>
  <c r="D3" i="7" a="1"/>
  <c r="D3" i="7" s="1"/>
  <c r="D4" i="7" a="1"/>
  <c r="D4" i="7" s="1"/>
  <c r="D5" i="7" a="1"/>
  <c r="D5" i="7" s="1"/>
  <c r="D6" i="7" a="1"/>
  <c r="D6" i="7" s="1"/>
  <c r="D7" i="7" a="1"/>
  <c r="D7" i="7" s="1"/>
  <c r="D8" i="7" a="1"/>
  <c r="D8" i="7"/>
  <c r="D9" i="7" a="1"/>
  <c r="D9" i="7" s="1"/>
  <c r="D10" i="7" a="1"/>
  <c r="D10" i="7" s="1"/>
  <c r="D12" i="7" a="1"/>
  <c r="D12" i="7" s="1"/>
  <c r="D13" i="7" a="1"/>
  <c r="D13" i="7" s="1"/>
  <c r="D14" i="7" a="1"/>
  <c r="D14" i="7" s="1"/>
  <c r="D15" i="7" a="1"/>
  <c r="D15" i="7" s="1"/>
  <c r="D16" i="7" a="1"/>
  <c r="D16" i="7" s="1"/>
  <c r="D17" i="7" a="1"/>
  <c r="D17" i="7" s="1"/>
  <c r="D18" i="7" a="1"/>
  <c r="D18" i="7" s="1"/>
  <c r="E4" i="6" a="1"/>
  <c r="E4" i="6" s="1"/>
  <c r="E5" i="6" a="1"/>
  <c r="E5" i="6"/>
  <c r="E6" i="6" a="1"/>
  <c r="E6" i="6"/>
  <c r="E7" i="6" a="1"/>
  <c r="E7" i="6" s="1"/>
  <c r="E8" i="6" a="1"/>
  <c r="E8" i="6" s="1"/>
  <c r="E9" i="6" a="1"/>
  <c r="E9" i="6"/>
  <c r="E10" i="6" a="1"/>
  <c r="E10" i="6" s="1"/>
  <c r="E11" i="6" a="1"/>
  <c r="E11" i="6"/>
  <c r="E12" i="6" a="1"/>
  <c r="E12" i="6"/>
  <c r="E13" i="6" a="1"/>
  <c r="E13" i="6" s="1"/>
  <c r="E14" i="6" a="1"/>
  <c r="E14" i="6" s="1"/>
  <c r="E15" i="6" a="1"/>
  <c r="E15" i="6"/>
  <c r="E16" i="6" a="1"/>
  <c r="E16" i="6" s="1"/>
  <c r="E17" i="6" a="1"/>
  <c r="E17" i="6" s="1"/>
  <c r="E3" i="6" a="1"/>
  <c r="E3" i="6" s="1"/>
  <c r="E3" i="4" a="1"/>
  <c r="E3" i="4" s="1"/>
  <c r="E4" i="4" a="1"/>
  <c r="E4" i="4" s="1"/>
  <c r="E5" i="4" a="1"/>
  <c r="E5" i="4" s="1"/>
  <c r="E6" i="4" a="1"/>
  <c r="E6" i="4" s="1"/>
  <c r="E7" i="4" a="1"/>
  <c r="E7" i="4" s="1"/>
  <c r="E8" i="4" a="1"/>
  <c r="E8" i="4"/>
  <c r="E9" i="4" a="1"/>
  <c r="E9" i="4" s="1"/>
  <c r="E10" i="4" a="1"/>
  <c r="E10" i="4" s="1"/>
  <c r="E11" i="4" a="1"/>
  <c r="E11" i="4" s="1"/>
  <c r="E12" i="4" a="1"/>
  <c r="E12" i="4" s="1"/>
  <c r="E13" i="4" a="1"/>
  <c r="E13" i="4" s="1"/>
  <c r="E14" i="4" a="1"/>
  <c r="E14" i="4"/>
  <c r="E15" i="4" a="1"/>
  <c r="E15" i="4" s="1"/>
  <c r="E16" i="4" a="1"/>
  <c r="E16" i="4" s="1"/>
  <c r="E17" i="4" a="1"/>
  <c r="E17" i="4" s="1"/>
  <c r="E18" i="4" a="1"/>
  <c r="E18" i="4" s="1"/>
  <c r="E19" i="4" a="1"/>
  <c r="E19" i="4" s="1"/>
  <c r="E20" i="4" a="1"/>
  <c r="E20" i="4"/>
  <c r="E21" i="4" a="1"/>
  <c r="E21" i="4" s="1"/>
  <c r="E22" i="4" a="1"/>
  <c r="E22" i="4" s="1"/>
  <c r="E23" i="4" a="1"/>
  <c r="E23" i="4" s="1"/>
  <c r="E3" i="8" a="1"/>
  <c r="E3" i="8" s="1"/>
  <c r="E4" i="8" a="1"/>
  <c r="E4" i="8" s="1"/>
  <c r="E5" i="8" a="1"/>
  <c r="E5" i="8" s="1"/>
  <c r="E6" i="8" a="1"/>
  <c r="E6" i="8" s="1"/>
  <c r="E7" i="8" a="1"/>
  <c r="E7" i="8" s="1"/>
  <c r="E8" i="8" a="1"/>
  <c r="E8" i="8"/>
  <c r="E9" i="8" a="1"/>
  <c r="E9" i="8" s="1"/>
  <c r="E10" i="8" a="1"/>
  <c r="E10" i="8" s="1"/>
  <c r="E11" i="8" a="1"/>
  <c r="E11" i="8" s="1"/>
  <c r="E12" i="8" a="1"/>
  <c r="E12" i="8" s="1"/>
  <c r="E13" i="8" a="1"/>
  <c r="E13" i="8" s="1"/>
  <c r="E14" i="8" a="1"/>
  <c r="E14" i="8"/>
  <c r="E15" i="8" a="1"/>
  <c r="E15" i="8" s="1"/>
  <c r="E16" i="8" a="1"/>
  <c r="E16" i="8" s="1"/>
  <c r="E18" i="8" a="1"/>
  <c r="E18" i="8" s="1"/>
  <c r="E17" i="8" a="1"/>
  <c r="E17" i="8" s="1"/>
  <c r="E18" i="5" a="1"/>
  <c r="E18" i="5" s="1"/>
  <c r="E3" i="5" a="1"/>
  <c r="E3" i="5" s="1"/>
  <c r="E4" i="5" a="1"/>
  <c r="E4" i="5" s="1"/>
  <c r="E5" i="5" a="1"/>
  <c r="E5" i="5" s="1"/>
  <c r="E6" i="5" a="1"/>
  <c r="E6" i="5" s="1"/>
  <c r="E7" i="5" a="1"/>
  <c r="E7" i="5" s="1"/>
  <c r="E8" i="5" a="1"/>
  <c r="E8" i="5"/>
  <c r="E9" i="5" a="1"/>
  <c r="E9" i="5" s="1"/>
  <c r="E10" i="5" a="1"/>
  <c r="E10" i="5" s="1"/>
  <c r="E11" i="5" a="1"/>
  <c r="E11" i="5" s="1"/>
  <c r="E12" i="5" a="1"/>
  <c r="E12" i="5" s="1"/>
  <c r="E13" i="5" a="1"/>
  <c r="E13" i="5" s="1"/>
  <c r="E14" i="5" a="1"/>
  <c r="E14" i="5"/>
  <c r="E15" i="5" a="1"/>
  <c r="E15" i="5" s="1"/>
  <c r="E16" i="5" a="1"/>
  <c r="E16" i="5" s="1"/>
  <c r="E17" i="5" a="1"/>
  <c r="E17" i="5" s="1"/>
  <c r="D3" i="8" a="1"/>
  <c r="D3" i="8" s="1"/>
  <c r="D4" i="8" a="1"/>
  <c r="D4" i="8" s="1"/>
  <c r="D5" i="8" a="1"/>
  <c r="D5" i="8" s="1"/>
  <c r="D6" i="8" a="1"/>
  <c r="D6" i="8" s="1"/>
  <c r="D7" i="8" a="1"/>
  <c r="D7" i="8" s="1"/>
  <c r="D8" i="8" a="1"/>
  <c r="D8" i="8"/>
  <c r="D9" i="8" a="1"/>
  <c r="D9" i="8" s="1"/>
  <c r="D10" i="8" a="1"/>
  <c r="D10" i="8" s="1"/>
  <c r="D11" i="8" a="1"/>
  <c r="D11" i="8" s="1"/>
  <c r="D12" i="8" a="1"/>
  <c r="D12" i="8" s="1"/>
  <c r="D13" i="8" a="1"/>
  <c r="D13" i="8" s="1"/>
  <c r="D14" i="8" a="1"/>
  <c r="D14" i="8"/>
  <c r="D15" i="8" a="1"/>
  <c r="D15" i="8" s="1"/>
  <c r="D16" i="8" a="1"/>
  <c r="D16" i="8" s="1"/>
  <c r="D18" i="8" a="1"/>
  <c r="D18" i="8" s="1"/>
  <c r="D17" i="8" a="1"/>
  <c r="D17" i="8" s="1"/>
  <c r="F2" i="3" a="1"/>
  <c r="F2" i="3"/>
  <c r="G2" i="3" a="1"/>
  <c r="G2" i="3" s="1"/>
  <c r="E2" i="3" a="1"/>
  <c r="E2" i="3" s="1"/>
  <c r="D2" i="3" a="1"/>
  <c r="D2" i="3" s="1"/>
  <c r="D17" i="6" a="1"/>
  <c r="D17" i="6" s="1"/>
  <c r="D16" i="6" a="1"/>
  <c r="D16" i="6" s="1"/>
  <c r="D15" i="6" a="1"/>
  <c r="D15" i="6" s="1"/>
  <c r="D14" i="6" a="1"/>
  <c r="D14" i="6" s="1"/>
  <c r="D13" i="6" a="1"/>
  <c r="D13" i="6" s="1"/>
  <c r="D12" i="6" a="1"/>
  <c r="D12" i="6" s="1"/>
  <c r="D11" i="6" a="1"/>
  <c r="D11" i="6" s="1"/>
  <c r="D10" i="6" a="1"/>
  <c r="D10" i="6" s="1"/>
  <c r="D9" i="6" a="1"/>
  <c r="D9" i="6" s="1"/>
  <c r="D8" i="6" a="1"/>
  <c r="D8" i="6" s="1"/>
  <c r="D7" i="6" a="1"/>
  <c r="D7" i="6" s="1"/>
  <c r="D6" i="6" a="1"/>
  <c r="D6" i="6" s="1"/>
  <c r="D5" i="6" a="1"/>
  <c r="D5" i="6" s="1"/>
  <c r="D4" i="6" a="1"/>
  <c r="D4" i="6" s="1"/>
  <c r="D3" i="6" a="1"/>
  <c r="D3" i="6" s="1"/>
  <c r="D18" i="5" a="1"/>
  <c r="D18" i="5" s="1"/>
  <c r="D17" i="5" a="1"/>
  <c r="D17" i="5" s="1"/>
  <c r="D16" i="5" a="1"/>
  <c r="D16" i="5" s="1"/>
  <c r="D15" i="5" a="1"/>
  <c r="D15" i="5" s="1"/>
  <c r="D14" i="5" a="1"/>
  <c r="D14" i="5" s="1"/>
  <c r="D13" i="5" a="1"/>
  <c r="D13" i="5" s="1"/>
  <c r="D12" i="5" a="1"/>
  <c r="D12" i="5" s="1"/>
  <c r="D11" i="5" a="1"/>
  <c r="D11" i="5" s="1"/>
  <c r="D10" i="5" a="1"/>
  <c r="D10" i="5" s="1"/>
  <c r="D9" i="5" a="1"/>
  <c r="D9" i="5" s="1"/>
  <c r="D8" i="5" a="1"/>
  <c r="D8" i="5" s="1"/>
  <c r="D7" i="5" a="1"/>
  <c r="D7" i="5" s="1"/>
  <c r="D6" i="5" a="1"/>
  <c r="D6" i="5" s="1"/>
  <c r="D5" i="5" a="1"/>
  <c r="D5" i="5" s="1"/>
  <c r="D4" i="5" a="1"/>
  <c r="D4" i="5" s="1"/>
  <c r="D3" i="5" a="1"/>
  <c r="D3" i="5" s="1"/>
  <c r="D23" i="4" a="1"/>
  <c r="D23" i="4" s="1"/>
  <c r="D22" i="4" a="1"/>
  <c r="D22" i="4" s="1"/>
  <c r="D21" i="4" a="1"/>
  <c r="D21" i="4" s="1"/>
  <c r="D20" i="4" a="1"/>
  <c r="D20" i="4" s="1"/>
  <c r="D19" i="4" a="1"/>
  <c r="D19" i="4" s="1"/>
  <c r="D18" i="4" a="1"/>
  <c r="D18" i="4" s="1"/>
  <c r="D17" i="4" a="1"/>
  <c r="D17" i="4" s="1"/>
  <c r="D16" i="4" a="1"/>
  <c r="D16" i="4" s="1"/>
  <c r="D15" i="4" a="1"/>
  <c r="D15" i="4" s="1"/>
  <c r="D14" i="4" a="1"/>
  <c r="D14" i="4" s="1"/>
  <c r="D13" i="4" a="1"/>
  <c r="D13" i="4" s="1"/>
  <c r="D12" i="4" a="1"/>
  <c r="D12" i="4" s="1"/>
  <c r="D11" i="4" a="1"/>
  <c r="D11" i="4" s="1"/>
  <c r="D10" i="4" a="1"/>
  <c r="D10" i="4" s="1"/>
  <c r="D9" i="4" a="1"/>
  <c r="D9" i="4" s="1"/>
  <c r="D8" i="4" a="1"/>
  <c r="D8" i="4" s="1"/>
  <c r="D7" i="4" a="1"/>
  <c r="D7" i="4" s="1"/>
  <c r="D6" i="4" a="1"/>
  <c r="D6" i="4" s="1"/>
  <c r="D5" i="4" a="1"/>
  <c r="D5" i="4" s="1"/>
  <c r="D4" i="4" a="1"/>
  <c r="D4" i="4" s="1"/>
  <c r="D3" i="4" a="1"/>
  <c r="D3" i="4" s="1"/>
  <c r="B11" i="3"/>
  <c r="B2" i="3" l="1" a="1"/>
  <c r="B2" i="3" s="1"/>
  <c r="C2" i="3" s="1"/>
  <c r="K8" i="8" l="1"/>
  <c r="K7" i="8"/>
  <c r="K6" i="8"/>
  <c r="K5" i="8"/>
  <c r="K4" i="8"/>
  <c r="K3" i="8"/>
  <c r="K8" i="7"/>
  <c r="K7" i="7"/>
  <c r="K6" i="7"/>
  <c r="K5" i="7"/>
  <c r="K4" i="7"/>
  <c r="K3" i="7"/>
  <c r="K8" i="6"/>
  <c r="K7" i="6"/>
  <c r="K6" i="6"/>
  <c r="K5" i="6"/>
  <c r="K4" i="6"/>
  <c r="K3" i="6"/>
  <c r="K8" i="5"/>
  <c r="K7" i="5"/>
  <c r="K6" i="5"/>
  <c r="K5" i="5"/>
  <c r="K4" i="5"/>
  <c r="K3" i="5"/>
  <c r="K8" i="4" l="1"/>
  <c r="K7" i="4"/>
  <c r="K6" i="4"/>
  <c r="K5" i="4"/>
  <c r="K4" i="4"/>
  <c r="K3" i="4"/>
  <c r="K8" i="2"/>
  <c r="K5" i="2"/>
  <c r="K7" i="2"/>
  <c r="K6" i="2"/>
  <c r="K4" i="2"/>
  <c r="K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Andreas</author>
    <author>PLANK, ANDREAS</author>
  </authors>
  <commentList>
    <comment ref="B3" authorId="0" shapeId="0" xr:uid="{49CE3045-24A9-4E6E-A018-AC0E7487101A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We expect english numbers here (with a dot-comma), and also english N (north), E (east) aso.</t>
        </r>
      </text>
    </comment>
    <comment ref="F3" authorId="0" shapeId="0" xr:uid="{63C8B280-C330-45D3-BBAB-BE509531210E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The output should definitely be the English point comma (the only difficulty with mixed data sheets is if you have to convert back and forth: one option is NUMBERVALUE(..., ".") or ZAHLENWERT(…; ".")).</t>
        </r>
      </text>
    </comment>
    <comment ref="B4" authorId="0" shapeId="0" xr:uid="{DBA7411A-75EA-4503-AFA0-50E40D50D7A2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formally </t>
        </r>
        <r>
          <rPr>
            <i/>
            <sz val="9"/>
            <color indexed="81"/>
            <rFont val="Segoe UI"/>
            <family val="2"/>
          </rPr>
          <t>incorrectly</t>
        </r>
        <r>
          <rPr>
            <sz val="9"/>
            <color indexed="81"/>
            <rFont val="Segoe UI"/>
            <family val="2"/>
          </rPr>
          <t xml:space="preserve"> entered minutes with 2 ′ (single prime) </t>
        </r>
      </text>
    </comment>
    <comment ref="B8" authorId="0" shapeId="0" xr:uid="{4A164691-33E4-41B6-8FB1-489EA6C56691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formally </t>
        </r>
        <r>
          <rPr>
            <i/>
            <sz val="9"/>
            <color indexed="81"/>
            <rFont val="Segoe UI"/>
            <family val="2"/>
          </rPr>
          <t>incorrectly</t>
        </r>
        <r>
          <rPr>
            <sz val="9"/>
            <color indexed="81"/>
            <rFont val="Segoe UI"/>
            <family val="2"/>
          </rPr>
          <t xml:space="preserve"> entered minutes with 2 '</t>
        </r>
      </text>
    </comment>
    <comment ref="B13" authorId="0" shapeId="0" xr:uid="{0548832D-620E-4A2E-960D-B0C67A2CA874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 of without value</t>
        </r>
      </text>
    </comment>
    <comment ref="B21" authorId="0" shapeId="0" xr:uid="{D7CC1602-58DC-47D1-BD08-CC46EEE0BC9B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 of without value</t>
        </r>
      </text>
    </comment>
    <comment ref="B22" authorId="1" shapeId="0" xr:uid="{4F495D3A-753D-4812-BF50-3CCEC5941523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Different decimal value in column for degrees, minutes, seconds (=no conversion)</t>
        </r>
      </text>
    </comment>
    <comment ref="B23" authorId="1" shapeId="0" xr:uid="{E7B92243-CD38-48A6-8649-C515EF2BB430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Different decimal value in column for degrees, minutes, seconds (=no conversion)</t>
        </r>
      </text>
    </comment>
    <comment ref="B25" authorId="0" shapeId="0" xr:uid="{DDCF3274-4365-434E-B1A9-BB0132BC0E47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Deliberately formatted as an English number (in this case, text format)</t>
        </r>
      </text>
    </comment>
    <comment ref="B27" authorId="0" shapeId="0" xr:uid="{C3AEEAA1-4D31-4F47-A165-34BB51F27068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Deliberately formatted as an English number (in this case, text format)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Andreas</author>
    <author>PLANK, ANDREAS</author>
  </authors>
  <commentList>
    <comment ref="F3" authorId="0" shapeId="0" xr:uid="{B6ED4517-230D-4D13-98D5-5B5D71B39165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The output should definitely be the English point comma (the only difficulty with mixed data sheets is if you have to convert back and forth: one option is NUMBERVALUE(..., ".") or ZAHLENWERT(…; ".")).</t>
        </r>
      </text>
    </comment>
    <comment ref="B5" authorId="0" shapeId="0" xr:uid="{E325379D-7602-47AF-A0FC-A5782E3931B8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formally </t>
        </r>
        <r>
          <rPr>
            <i/>
            <sz val="9"/>
            <color indexed="81"/>
            <rFont val="Segoe UI"/>
            <family val="2"/>
          </rPr>
          <t>incorrectly</t>
        </r>
        <r>
          <rPr>
            <sz val="9"/>
            <color indexed="81"/>
            <rFont val="Segoe UI"/>
            <family val="2"/>
          </rPr>
          <t xml:space="preserve"> entered minutes with 2 '</t>
        </r>
      </text>
    </comment>
    <comment ref="B9" authorId="0" shapeId="0" xr:uid="{6AA2BCD1-353C-4F2C-A4EC-5ABA066F3F3B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 of without value</t>
        </r>
      </text>
    </comment>
    <comment ref="B16" authorId="0" shapeId="0" xr:uid="{7FDC806D-B8CB-438C-9D9E-B4F5ED5F092F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 of without value</t>
        </r>
      </text>
    </comment>
    <comment ref="B17" authorId="1" shapeId="0" xr:uid="{A1938941-8A70-4F0A-B39A-DB8CFE976FA2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Different decimal value in column for degrees, minutes, seconds (=no conversion)</t>
        </r>
      </text>
    </comment>
    <comment ref="B18" authorId="1" shapeId="0" xr:uid="{4E7E2FDD-3FB1-48EB-B29D-A4A69B9E2404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Different decimal value in column for degrees, minutes, seconds (=no conversion)</t>
        </r>
      </text>
    </comment>
    <comment ref="B20" authorId="0" shapeId="0" xr:uid="{7F66B515-2CF8-4D53-B999-FEE5BE71B791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Deliberately formatted as an English number (in this case, text format)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Andreas</author>
    <author>PLANK, ANDREAS</author>
  </authors>
  <commentList>
    <comment ref="B3" authorId="0" shapeId="0" xr:uid="{37DF5EF6-EB06-41B1-B2D9-6C50174B1A01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We expect english numbers here (with a dot-comma), and also english N (north), E (east) aso.</t>
        </r>
      </text>
    </comment>
    <comment ref="F3" authorId="0" shapeId="0" xr:uid="{176994C4-07AB-4AB3-8851-424807D671F8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The output should definitely be the English point comma (the only difficulty with mixed data sheets is if you have to convert back and forth: one option is NUMBERVALUE(..., ".") or ZAHLENWERT(…; ".")).</t>
        </r>
      </text>
    </comment>
    <comment ref="B4" authorId="0" shapeId="0" xr:uid="{78E053A9-F47D-4F46-815C-CA418A73B784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formally </t>
        </r>
        <r>
          <rPr>
            <i/>
            <sz val="9"/>
            <color indexed="81"/>
            <rFont val="Segoe UI"/>
            <family val="2"/>
          </rPr>
          <t>incorrectly</t>
        </r>
        <r>
          <rPr>
            <sz val="9"/>
            <color indexed="81"/>
            <rFont val="Segoe UI"/>
            <family val="2"/>
          </rPr>
          <t xml:space="preserve"> entered minutes with 2 '</t>
        </r>
      </text>
    </comment>
    <comment ref="B9" authorId="0" shapeId="0" xr:uid="{FF409EF3-9DDC-44D1-9401-47AB4A511152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 of without value</t>
        </r>
      </text>
    </comment>
    <comment ref="B16" authorId="0" shapeId="0" xr:uid="{48FB50B2-BDAA-4F9C-9401-516437569F6E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 of without value</t>
        </r>
      </text>
    </comment>
    <comment ref="B17" authorId="1" shapeId="0" xr:uid="{E4C355BC-2A73-4729-BE2E-0E73F8DF402E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Different decimal value in column for degrees, minutes, seconds (=no conversion)</t>
        </r>
      </text>
    </comment>
    <comment ref="B18" authorId="1" shapeId="0" xr:uid="{E99202D7-2E76-447A-9C6E-27D55C359B34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Different decimal value in column for degrees, minutes, seconds (=no conversion)</t>
        </r>
      </text>
    </comment>
    <comment ref="B20" authorId="0" shapeId="0" xr:uid="{D9553E10-AF28-483C-B9FF-80324872EB08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Deliberately formatted as an English number (in this case, text format)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Andreas</author>
    <author>PLANK, ANDREAS</author>
  </authors>
  <commentList>
    <comment ref="B3" authorId="0" shapeId="0" xr:uid="{A37489C0-489C-4329-9310-4392AE85B284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Hier erwarten wir mitteleuropäische Kommazahlen, und deutsche Himmelsrichtungen N (Nord), O (Ost) usw.</t>
        </r>
      </text>
    </comment>
    <comment ref="B4" authorId="0" shapeId="0" xr:uid="{A4A38994-5368-48B5-9B2D-6FFBB0C67B55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 </t>
        </r>
        <r>
          <rPr>
            <i/>
            <sz val="9"/>
            <color indexed="81"/>
            <rFont val="Segoe UI"/>
            <family val="2"/>
          </rPr>
          <t>falsche</t>
        </r>
        <r>
          <rPr>
            <sz val="9"/>
            <color indexed="81"/>
            <rFont val="Segoe UI"/>
            <family val="2"/>
          </rPr>
          <t xml:space="preserve"> Minuten-Angabe mit 2 ′ (Minutenzeichen, prime) anstatt richtig Sekundenzeichen, double prime</t>
        </r>
      </text>
    </comment>
    <comment ref="B8" authorId="0" shapeId="0" xr:uid="{D26EA013-A47D-468F-AB87-D4625778CDCB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 </t>
        </r>
        <r>
          <rPr>
            <i/>
            <sz val="9"/>
            <color indexed="81"/>
            <rFont val="Segoe UI"/>
            <family val="2"/>
          </rPr>
          <t>falsch</t>
        </r>
        <r>
          <rPr>
            <sz val="9"/>
            <color indexed="81"/>
            <rFont val="Segoe UI"/>
            <family val="2"/>
          </rPr>
          <t xml:space="preserve"> eingegebene Minuten, mit 2 '</t>
        </r>
      </text>
    </comment>
    <comment ref="B13" authorId="0" shapeId="0" xr:uid="{D9D04AAF-DA16-4D88-8657-1421C2666027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teste ohne Werteingabe</t>
        </r>
      </text>
    </comment>
    <comment ref="B21" authorId="0" shapeId="0" xr:uid="{E0402523-1745-4EB4-9EF5-EBA9D76AEA12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teste ohne Werteingabe</t>
        </r>
      </text>
    </comment>
    <comment ref="B22" authorId="1" shapeId="0" xr:uid="{608A72C1-683B-40A7-BFD0-59D9341A6A2D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Fremdes Dezimalmaß in Spalte für Grad, Min, Sek (=keine Umwandlung)</t>
        </r>
      </text>
    </comment>
    <comment ref="B23" authorId="1" shapeId="0" xr:uid="{5A8BCF17-C3B4-4E00-BD1E-ED1359080646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Fremdes Dezimalmaß in Spalte für Grad, Min, Sek (=keine Umwandlung)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Andreas</author>
    <author>PLANK, ANDREAS</author>
  </authors>
  <commentList>
    <comment ref="B3" authorId="0" shapeId="0" xr:uid="{A651F1E9-3979-4950-BD58-4C1C0841668B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Hier erwarten wir mitteleuropäische Kommazahlen, und deutsche Himmelsrichtungen N (Nord), O (Ost) usw.</t>
        </r>
      </text>
    </comment>
    <comment ref="B4" authorId="0" shapeId="0" xr:uid="{A0407E82-ACE6-4102-916F-D2B52897E28D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 </t>
        </r>
        <r>
          <rPr>
            <i/>
            <sz val="9"/>
            <color indexed="81"/>
            <rFont val="Segoe UI"/>
            <family val="2"/>
          </rPr>
          <t>falsch</t>
        </r>
        <r>
          <rPr>
            <sz val="9"/>
            <color indexed="81"/>
            <rFont val="Segoe UI"/>
            <family val="2"/>
          </rPr>
          <t xml:space="preserve"> eingegebene Minuten mit 2 '</t>
        </r>
      </text>
    </comment>
    <comment ref="B10" authorId="0" shapeId="0" xr:uid="{6F891B04-E78D-4B08-AD1E-D39D74C72D93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teste ohne Werteingabe</t>
        </r>
      </text>
    </comment>
    <comment ref="B16" authorId="0" shapeId="0" xr:uid="{8B2CA987-A136-402D-8419-B009953D7F55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teste ohne Werteingabe</t>
        </r>
      </text>
    </comment>
    <comment ref="B17" authorId="1" shapeId="0" xr:uid="{9917E2E4-0058-41E7-B810-7D84224A6044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Fremdes Dezimalmaß in Spalte für Grad, Min, Sek (=keine Umwandlung)</t>
        </r>
      </text>
    </comment>
    <comment ref="B18" authorId="1" shapeId="0" xr:uid="{F4DE0807-AB6D-40CD-97D5-1A727010B59A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Fremdes Dezimalmaß in Spalte für Grad, Min, Sek (=keine Umwandlung)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Andreas</author>
    <author>PLANK, ANDREAS</author>
  </authors>
  <commentList>
    <comment ref="B3" authorId="0" shapeId="0" xr:uid="{7176E696-D0D9-4FA3-BBB9-0EB6F9923A2B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Hier erwarten wir mitteleuropäische Kommazahlen, und deutsche Himmelsrichtungen N (Nord), O (Ost) usw.</t>
        </r>
      </text>
    </comment>
    <comment ref="B4" authorId="0" shapeId="0" xr:uid="{65606E80-1894-4FB4-BDAA-957AC45A090A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formal </t>
        </r>
        <r>
          <rPr>
            <i/>
            <sz val="9"/>
            <color indexed="81"/>
            <rFont val="Segoe UI"/>
            <family val="2"/>
          </rPr>
          <t>falsche</t>
        </r>
        <r>
          <rPr>
            <sz val="9"/>
            <color indexed="81"/>
            <rFont val="Segoe UI"/>
            <family val="2"/>
          </rPr>
          <t xml:space="preserve"> Minuten-Angabe mit 2 ′ (Minutenzeichen, prime) anstatt richtig Sekundenzeichen, double prime</t>
        </r>
      </text>
    </comment>
    <comment ref="B9" authorId="0" shapeId="0" xr:uid="{913914F9-3DFE-4F42-B846-E098617980AA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teste ohne Werteingabe</t>
        </r>
      </text>
    </comment>
    <comment ref="B15" authorId="0" shapeId="0" xr:uid="{EF603748-BC6D-4860-AB45-DA4B3C83A107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teste ohne Werteingabe</t>
        </r>
      </text>
    </comment>
    <comment ref="B16" authorId="1" shapeId="0" xr:uid="{82B64414-7BA3-4F9A-BB38-4EFE0C943F4A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Fremdes Dezimalmaß in Spalte für Grad, Min, Sek (=keine Umwandlung)</t>
        </r>
      </text>
    </comment>
    <comment ref="B17" authorId="1" shapeId="0" xr:uid="{8C6A2CE3-FA26-4E11-881B-36EEF54D219B}">
      <text>
        <r>
          <rPr>
            <b/>
            <sz val="9"/>
            <color indexed="81"/>
            <rFont val="Segoe UI"/>
            <charset val="1"/>
          </rPr>
          <t>PLANK, ANDREAS:</t>
        </r>
        <r>
          <rPr>
            <sz val="9"/>
            <color indexed="81"/>
            <rFont val="Segoe UI"/>
            <charset val="1"/>
          </rPr>
          <t xml:space="preserve">
Fremdes Dezimalmaß in Spalte für Grad, Min, Sek (=keine Umwandlung)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ANDREAS</author>
  </authors>
  <commentList>
    <comment ref="A2" authorId="0" shapeId="0" xr:uid="{0F4BEB2D-2D04-4C7F-8B13-609F09A5C556}">
      <text>
        <r>
          <rPr>
            <b/>
            <sz val="9"/>
            <color indexed="81"/>
            <rFont val="Segoe UI"/>
            <family val="2"/>
          </rPr>
          <t>PLANK, ANDREAS:</t>
        </r>
        <r>
          <rPr>
            <sz val="9"/>
            <color indexed="81"/>
            <rFont val="Segoe UI"/>
            <family val="2"/>
          </rPr>
          <t xml:space="preserve">
Test für Koordinatenzahl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<sst xmlns="http://schemas.openxmlformats.org/spreadsheetml/2006/main" count="321" uniqueCount="82">
  <si>
    <t>Sekunden</t>
  </si>
  <si>
    <t>Minuten</t>
  </si>
  <si>
    <t>longitude (en)</t>
  </si>
  <si>
    <t>latitude (en)</t>
  </si>
  <si>
    <t>52° 16′ 8,72″ N</t>
  </si>
  <si>
    <t>52° 16′ 8.72″ N</t>
  </si>
  <si>
    <t>11° 3′ 50.58″ E</t>
  </si>
  <si>
    <t>52° 16′ N</t>
  </si>
  <si>
    <t>52° N</t>
  </si>
  <si>
    <t>11° 3′ E</t>
  </si>
  <si>
    <t>11° E</t>
  </si>
  <si>
    <t>degree</t>
  </si>
  <si>
    <t>seconds</t>
  </si>
  <si>
    <t>minutes</t>
  </si>
  <si>
    <t>52° 16' 8.72" N</t>
  </si>
  <si>
    <t>52° 16' N</t>
  </si>
  <si>
    <t>UNIZEICHEN</t>
  </si>
  <si>
    <t>52N</t>
  </si>
  <si>
    <t>52 N</t>
  </si>
  <si>
    <t>Quotation Mark</t>
  </si>
  <si>
    <t>Apostrophe</t>
  </si>
  <si>
    <t>Degree Sign</t>
  </si>
  <si>
    <t>Prime</t>
  </si>
  <si>
    <t>Double Prime</t>
  </si>
  <si>
    <t>Space</t>
  </si>
  <si>
    <t>11 E</t>
  </si>
  <si>
    <t>11E</t>
  </si>
  <si>
    <t>11° 3' 50.58" E</t>
  </si>
  <si>
    <t>11° 3' E</t>
  </si>
  <si>
    <t>source string</t>
  </si>
  <si>
    <t>52° 16' 8,72" N</t>
  </si>
  <si>
    <t>11° 3′ 50,58″ O</t>
  </si>
  <si>
    <t>11° 3′ O</t>
  </si>
  <si>
    <t>11° 3' 50,58" O</t>
  </si>
  <si>
    <t>11° 3' O</t>
  </si>
  <si>
    <t>11° O</t>
  </si>
  <si>
    <t>11 O</t>
  </si>
  <si>
    <t>11O</t>
  </si>
  <si>
    <t>Gradzeichen</t>
  </si>
  <si>
    <t>Leerzeichen</t>
  </si>
  <si>
    <t>Zeichenquelltext</t>
  </si>
  <si>
    <t>Geographische Breite</t>
  </si>
  <si>
    <t>Geographische Länge</t>
  </si>
  <si>
    <t>Grad</t>
  </si>
  <si>
    <t>Dezimalumwandlung (Formel)</t>
  </si>
  <si>
    <t>decimal transformation</t>
  </si>
  <si>
    <t>Sekundenzeichen (double prime)</t>
  </si>
  <si>
    <t>Minutenzeichen (prime)</t>
  </si>
  <si>
    <t>(gerade) Anführungsstriche</t>
  </si>
  <si>
    <t>(gerades) Auslassungszeichen (Apostroph)</t>
  </si>
  <si>
    <t>52° 0' 8,72" N</t>
  </si>
  <si>
    <t>Länge oder Breite (reine Zahl)</t>
  </si>
  <si>
    <t>latitude or longitude (pure number)</t>
  </si>
  <si>
    <t>52.2690888888889</t>
  </si>
  <si>
    <t>Diese Formeln berechnen sowohl für Grad° Minutenzeichen′ Sekundenzeichen″ als auch für Grad° (gerades) Auslassungszeichen' (gerade) Anführungsstriche"</t>
  </si>
  <si>
    <t>These formulas calculate for both degrees° minutes (prime)′ seconds (double prime)″ and degrees° apostroph' quotation mark"</t>
  </si>
  <si>
    <r>
      <t xml:space="preserve">These formulas calculate </t>
    </r>
    <r>
      <rPr>
        <b/>
        <i/>
        <sz val="11"/>
        <color theme="1"/>
        <rFont val="Calibri"/>
        <family val="2"/>
        <scheme val="minor"/>
      </rPr>
      <t>only for</t>
    </r>
    <r>
      <rPr>
        <sz val="11"/>
        <color theme="1"/>
        <rFont val="Calibri"/>
        <family val="2"/>
        <scheme val="minor"/>
      </rPr>
      <t xml:space="preserve"> degrees° minutes (prime)′ seconds (double prime)″</t>
    </r>
  </si>
  <si>
    <r>
      <t xml:space="preserve">These formulas calculate </t>
    </r>
    <r>
      <rPr>
        <b/>
        <i/>
        <sz val="11"/>
        <color theme="1"/>
        <rFont val="Calibri"/>
        <family val="2"/>
        <scheme val="minor"/>
      </rPr>
      <t>only for</t>
    </r>
    <r>
      <rPr>
        <sz val="11"/>
        <color theme="1"/>
        <rFont val="Calibri"/>
        <family val="2"/>
        <scheme val="minor"/>
      </rPr>
      <t xml:space="preserve"> degrees° apostroph' quotation mark"</t>
    </r>
  </si>
  <si>
    <t>52° 16' 8" N</t>
  </si>
  <si>
    <t>11° 3' 50" E</t>
  </si>
  <si>
    <t>52° 0' 8,72'' N</t>
  </si>
  <si>
    <t>52° 16' 8.72'' N</t>
  </si>
  <si>
    <t>52° 16′ 8.72′′ N</t>
  </si>
  <si>
    <t>52° 16′ 8,72′′ N</t>
  </si>
  <si>
    <t>52,2690888888889 N</t>
  </si>
  <si>
    <t>Länge oder Breite (mit Anhängsel)</t>
  </si>
  <si>
    <t>11,51 O</t>
  </si>
  <si>
    <t>11,52O</t>
  </si>
  <si>
    <t>11,06405 N</t>
  </si>
  <si>
    <t>11.35E</t>
  </si>
  <si>
    <t>23,4S</t>
  </si>
  <si>
    <t>Diese Formeln berechnen nur für Grad° Minutenzeichen′ Sekundenzeichen″</t>
  </si>
  <si>
    <r>
      <t xml:space="preserve">Grad, </t>
    </r>
    <r>
      <rPr>
        <sz val="11"/>
        <color theme="9" tint="-0.249977111117893"/>
        <rFont val="Calibri"/>
        <family val="2"/>
        <scheme val="minor"/>
      </rPr>
      <t>Minutenzeichen, Sekundenzeichen</t>
    </r>
  </si>
  <si>
    <r>
      <t xml:space="preserve">Grad, </t>
    </r>
    <r>
      <rPr>
        <sz val="11"/>
        <color theme="5" tint="-0.249977111117893"/>
        <rFont val="Calibri"/>
        <family val="2"/>
        <scheme val="minor"/>
      </rPr>
      <t>Auslassungszeichen, Anführungsstriche</t>
    </r>
  </si>
  <si>
    <t>Diese Formeln berechnen nur für Grad° (gerades) Auslassungszeichen' (gerade) Anführungsstriche"</t>
  </si>
  <si>
    <t>latitude or longitude (with hemisphere)</t>
  </si>
  <si>
    <t>52.2690888888889 N</t>
  </si>
  <si>
    <r>
      <t xml:space="preserve">degrees° </t>
    </r>
    <r>
      <rPr>
        <sz val="11"/>
        <color theme="5" tint="-0.249977111117893"/>
        <rFont val="Calibri"/>
        <family val="2"/>
        <scheme val="minor"/>
      </rPr>
      <t>apostroph' quotation mark"</t>
    </r>
  </si>
  <si>
    <t>11.340134 E</t>
  </si>
  <si>
    <t>11,35O</t>
  </si>
  <si>
    <t>11° 3′ 50″ E</t>
  </si>
  <si>
    <r>
      <t xml:space="preserve">degrees° </t>
    </r>
    <r>
      <rPr>
        <sz val="11"/>
        <color theme="9" tint="-0.249977111117893"/>
        <rFont val="Calibri"/>
        <family val="2"/>
        <scheme val="minor"/>
      </rPr>
      <t>minutes (prime)′ seconds (double prime)″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</si>
</sst>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sz val="10"/>
      <color theme="1"/>
      <name val="Arial Unicode MS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theme="9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quotePrefix="1" applyAlignment="1">
      <alignment vertical="top"/>
    </xf>
    <xf numFmtId="0" fontId="0" fillId="0" borderId="0" xfId="0" applyFill="1" applyAlignment="1">
      <alignment vertical="top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</cellXfs>
  <cellStyles count="1">
    <cellStyle name="Standard" xfId="0" builtinId="0"/>
  </cellStyles>
  <dxfs count="61">
    <dxf>
      <font>
        <color theme="9" tint="-0.24994659260841701"/>
      </font>
      <border>
        <left style="dotted">
          <color theme="9" tint="0.39994506668294322"/>
        </left>
        <right style="dotted">
          <color theme="9" tint="0.39994506668294322"/>
        </right>
        <top style="dotted">
          <color theme="9" tint="0.39994506668294322"/>
        </top>
        <bottom style="dotted">
          <color theme="9" tint="0.39994506668294322"/>
        </bottom>
      </border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ont>
        <color theme="9" tint="-0.24994659260841701"/>
      </font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CC431-1FDC-40BD-AABA-85E3B5FCE465}">
  <dimension ref="A1:L32"/>
  <sheetViews>
    <sheetView tabSelected="1" workbookViewId="0">
      <selection activeCell="C3" sqref="C3"/>
    </sheetView>
  </sheetViews>
  <sheetFormatPr baseColWidth="10" defaultRowHeight="15"/>
  <cols>
    <col min="1" max="1" width="21.42578125" customWidth="1"/>
    <col min="2" max="2" width="19.140625" customWidth="1"/>
    <col min="3" max="3" width="22" bestFit="1" customWidth="1"/>
    <col min="4" max="4" width="12" bestFit="1" customWidth="1"/>
  </cols>
  <sheetData>
    <row r="1" spans="1:12">
      <c r="C1" t="s">
        <v>55</v>
      </c>
    </row>
    <row r="2" spans="1:12">
      <c r="B2" t="s">
        <v>29</v>
      </c>
      <c r="C2" t="s">
        <v>45</v>
      </c>
      <c r="D2" s="1" t="s">
        <v>11</v>
      </c>
      <c r="E2" s="1" t="s">
        <v>13</v>
      </c>
      <c r="F2" s="1" t="s">
        <v>12</v>
      </c>
      <c r="K2" t="s">
        <v>16</v>
      </c>
    </row>
    <row r="3" spans="1:12" s="2" customFormat="1">
      <c r="A3" s="2" t="s">
        <v>3</v>
      </c>
      <c r="B3" s="2" t="s">
        <v>5</v>
      </c>
      <c r="C3" s="2" t="str" cm="1">
        <f t="array" ref="C3">_xlfn.LET(_xlpm.ZellWert,B3,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3" s="2" cm="1">
        <f t="array" ref="D3">_xlfn.LET(_xlpm.ZellWert, B3,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3" s="2" cm="1">
        <f t="array" ref="E3">_xlfn.LET(_xlpm.ZellWert, B3,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3" s="2" t="str" cm="1">
        <f t="array" ref="F3">_xlfn.LET(_xlpm.ZellWert, B3,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8.72</v>
      </c>
      <c r="J3" s="2">
        <v>34</v>
      </c>
      <c r="K3" s="2" t="str">
        <f>_xlfn.UNICHAR(J3)</f>
        <v>"</v>
      </c>
      <c r="L3" s="2" t="s">
        <v>19</v>
      </c>
    </row>
    <row r="4" spans="1:12" s="2" customFormat="1">
      <c r="A4" s="2" t="s">
        <v>3</v>
      </c>
      <c r="B4" s="2" t="s">
        <v>62</v>
      </c>
      <c r="C4" s="2" t="str" cm="1">
        <f t="array" ref="C4">_xlfn.LET(_xlpm.ZellWert,B4,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4" s="2" cm="1">
        <f t="array" ref="D4">_xlfn.LET(_xlpm.ZellWert, B4,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4" s="2" cm="1">
        <f t="array" ref="E4">_xlfn.LET(_xlpm.ZellWert, B4,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4" s="2" t="str" cm="1">
        <f t="array" ref="F4">_xlfn.LET(_xlpm.ZellWert, B4,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4" s="2">
        <v>39</v>
      </c>
      <c r="K4" s="2" t="str">
        <f>_xlfn.UNICHAR(J4)</f>
        <v>'</v>
      </c>
      <c r="L4" s="2" t="s">
        <v>20</v>
      </c>
    </row>
    <row r="5" spans="1:12" s="2" customFormat="1">
      <c r="A5" s="2" t="s">
        <v>3</v>
      </c>
      <c r="B5" s="2" t="s">
        <v>7</v>
      </c>
      <c r="C5" s="2" t="str" cm="1">
        <f t="array" ref="C5">_xlfn.LET(_xlpm.ZellWert,B5,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52.2666666666667 N</v>
      </c>
      <c r="D5" s="2" cm="1">
        <f t="array" ref="D5">_xlfn.LET(_xlpm.ZellWert, B5,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5" s="2" cm="1">
        <f t="array" ref="E5">_xlfn.LET(_xlpm.ZellWert, B5,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5" s="2" t="str" cm="1">
        <f t="array" ref="F5">_xlfn.LET(_xlpm.ZellWert, B5,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5" s="2">
        <v>176</v>
      </c>
      <c r="K5" s="2" t="str">
        <f>_xlfn.UNICHAR(J5)</f>
        <v>°</v>
      </c>
      <c r="L5" s="2" t="s">
        <v>21</v>
      </c>
    </row>
    <row r="6" spans="1:12" s="2" customFormat="1">
      <c r="A6" s="2" t="s">
        <v>3</v>
      </c>
      <c r="B6" s="2" t="s">
        <v>58</v>
      </c>
      <c r="C6" s="2" t="str" cm="1">
        <f t="array" ref="C6">_xlfn.LET(_xlpm.ZellWert,B6,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52.2688888888889 N</v>
      </c>
      <c r="D6" s="2" cm="1">
        <f t="array" ref="D6">_xlfn.LET(_xlpm.ZellWert, B6,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6" s="2" cm="1">
        <f t="array" ref="E6">_xlfn.LET(_xlpm.ZellWert, B6,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6" s="2" t="str" cm="1">
        <f t="array" ref="F6">_xlfn.LET(_xlpm.ZellWert, B6,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8</v>
      </c>
      <c r="J6" s="2">
        <v>8242</v>
      </c>
      <c r="K6" s="2" t="str">
        <f t="shared" ref="K6:K8" si="0">_xlfn.UNICHAR(J6)</f>
        <v>′</v>
      </c>
      <c r="L6" s="2" t="s">
        <v>22</v>
      </c>
    </row>
    <row r="7" spans="1:12" s="2" customFormat="1">
      <c r="A7" s="2" t="s">
        <v>3</v>
      </c>
      <c r="B7" s="2" t="s">
        <v>14</v>
      </c>
      <c r="C7" s="2" t="str" cm="1">
        <f t="array" ref="C7">_xlfn.LET(_xlpm.ZellWert,B7,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7" s="2" cm="1">
        <f t="array" ref="D7">_xlfn.LET(_xlpm.ZellWert, B7,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7" s="2" cm="1">
        <f t="array" ref="E7">_xlfn.LET(_xlpm.ZellWert, B7,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7" s="2" t="str" cm="1">
        <f t="array" ref="F7">_xlfn.LET(_xlpm.ZellWert, B7,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8.72</v>
      </c>
      <c r="J7" s="2">
        <v>8243</v>
      </c>
      <c r="K7" s="2" t="str">
        <f t="shared" si="0"/>
        <v>″</v>
      </c>
      <c r="L7" s="2" t="s">
        <v>23</v>
      </c>
    </row>
    <row r="8" spans="1:12" s="2" customFormat="1">
      <c r="A8" s="2" t="s">
        <v>3</v>
      </c>
      <c r="B8" s="2" t="s">
        <v>61</v>
      </c>
      <c r="C8" s="2" t="str" cm="1">
        <f t="array" ref="C8">_xlfn.LET(_xlpm.ZellWert,B8,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8" s="2" cm="1">
        <f t="array" ref="D8">_xlfn.LET(_xlpm.ZellWert, B8,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8" s="2" cm="1">
        <f t="array" ref="E8">_xlfn.LET(_xlpm.ZellWert, B8,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8" s="2" t="str" cm="1">
        <f t="array" ref="F8">_xlfn.LET(_xlpm.ZellWert, B8,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8" s="2">
        <v>32</v>
      </c>
      <c r="K8" s="2" t="str">
        <f t="shared" si="0"/>
        <v xml:space="preserve"> </v>
      </c>
      <c r="L8" s="2" t="s">
        <v>24</v>
      </c>
    </row>
    <row r="9" spans="1:12" s="2" customFormat="1">
      <c r="A9" s="2" t="s">
        <v>3</v>
      </c>
      <c r="B9" s="2" t="s">
        <v>15</v>
      </c>
      <c r="C9" s="2" t="str" cm="1">
        <f t="array" ref="C9">_xlfn.LET(_xlpm.ZellWert,B9,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52.2666666666667 N</v>
      </c>
      <c r="D9" s="2" cm="1">
        <f t="array" ref="D9">_xlfn.LET(_xlpm.ZellWert, B9,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9" s="2" cm="1">
        <f t="array" ref="E9">_xlfn.LET(_xlpm.ZellWert, B9,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9" s="2" t="str" cm="1">
        <f t="array" ref="F9">_xlfn.LET(_xlpm.ZellWert, B9,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0" spans="1:12" s="2" customFormat="1">
      <c r="A10" s="2" t="s">
        <v>3</v>
      </c>
      <c r="B10" s="2" t="s">
        <v>8</v>
      </c>
      <c r="C10" s="2" t="str" cm="1">
        <f t="array" ref="C10">_xlfn.LET(_xlpm.ZellWert,B10,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10" s="2" cm="1">
        <f t="array" ref="D10">_xlfn.LET(_xlpm.ZellWert, B10,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10" s="2" cm="1">
        <f t="array" ref="E10">_xlfn.LET(_xlpm.ZellWert, B10,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0" s="2" t="str" cm="1">
        <f t="array" ref="F10">_xlfn.LET(_xlpm.ZellWert, B10,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1" spans="1:12" s="2" customFormat="1">
      <c r="A11" s="2" t="s">
        <v>3</v>
      </c>
      <c r="B11" s="2" t="s">
        <v>18</v>
      </c>
      <c r="C11" s="2" t="str" cm="1">
        <f t="array" ref="C11">_xlfn.LET(_xlpm.ZellWert,B11,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11" s="2" cm="1">
        <f t="array" ref="D11">_xlfn.LET(_xlpm.ZellWert, B11,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11" s="2" cm="1">
        <f t="array" ref="E11">_xlfn.LET(_xlpm.ZellWert, B11,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1" s="2" t="str" cm="1">
        <f t="array" ref="F11">_xlfn.LET(_xlpm.ZellWert, B11,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2" spans="1:12" s="2" customFormat="1">
      <c r="A12" s="2" t="s">
        <v>3</v>
      </c>
      <c r="B12" s="2" t="s">
        <v>17</v>
      </c>
      <c r="C12" s="2" t="str" cm="1">
        <f t="array" ref="C12">_xlfn.LET(_xlpm.ZellWert,B12,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12" s="2" cm="1">
        <f t="array" ref="D12">_xlfn.LET(_xlpm.ZellWert, B12,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12" s="2" cm="1">
        <f t="array" ref="E12">_xlfn.LET(_xlpm.ZellWert, B12,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2" s="2" t="str" cm="1">
        <f t="array" ref="F12">_xlfn.LET(_xlpm.ZellWert, B12,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3" spans="1:12" s="2" customFormat="1">
      <c r="A13" s="2" t="s">
        <v>3</v>
      </c>
      <c r="C13" s="2" t="str" cm="1">
        <f t="array" ref="C13">_xlfn.LET(_xlpm.ZellWert,B13,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/>
      </c>
      <c r="D13" s="2" t="str" cm="1">
        <f t="array" ref="D13">_xlfn.LET(_xlpm.ZellWert, B13,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/>
      </c>
      <c r="E13" s="2" t="str" cm="1">
        <f t="array" ref="E13">_xlfn.LET(_xlpm.ZellWert, B13,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/>
      </c>
      <c r="F13" s="2" t="str" cm="1">
        <f t="array" ref="F13">_xlfn.LET(_xlpm.ZellWert, B13,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/>
      </c>
    </row>
    <row r="14" spans="1:12" s="2" customFormat="1">
      <c r="A14" s="2" t="s">
        <v>2</v>
      </c>
      <c r="B14" s="2" t="s">
        <v>6</v>
      </c>
      <c r="C14" s="2" t="str" cm="1">
        <f t="array" ref="C14">_xlfn.LET(_xlpm.ZellWert,B14,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11.06405 E</v>
      </c>
      <c r="D14" s="2" cm="1">
        <f t="array" ref="D14">_xlfn.LET(_xlpm.ZellWert, B14,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4" s="2" cm="1">
        <f t="array" ref="E14">_xlfn.LET(_xlpm.ZellWert, B14,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4" s="2" t="str" cm="1">
        <f t="array" ref="F14">_xlfn.LET(_xlpm.ZellWert, B14,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50.58</v>
      </c>
    </row>
    <row r="15" spans="1:12" s="2" customFormat="1">
      <c r="A15" s="2" t="s">
        <v>2</v>
      </c>
      <c r="B15" s="2" t="s">
        <v>9</v>
      </c>
      <c r="C15" s="2" t="str" cm="1">
        <f t="array" ref="C15">_xlfn.LET(_xlpm.ZellWert,B15,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11.05 E</v>
      </c>
      <c r="D15" s="2" cm="1">
        <f t="array" ref="D15">_xlfn.LET(_xlpm.ZellWert, B15,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5" s="2" cm="1">
        <f t="array" ref="E15">_xlfn.LET(_xlpm.ZellWert, B15,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5" s="2" t="str" cm="1">
        <f t="array" ref="F15">_xlfn.LET(_xlpm.ZellWert, B15,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6" spans="1:12" s="2" customFormat="1">
      <c r="A16" s="2" t="s">
        <v>2</v>
      </c>
      <c r="B16" s="2" t="s">
        <v>27</v>
      </c>
      <c r="C16" s="2" t="str" cm="1">
        <f t="array" ref="C16">_xlfn.LET(_xlpm.ZellWert,B16,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11.06405 E</v>
      </c>
      <c r="D16" s="2" cm="1">
        <f t="array" ref="D16">_xlfn.LET(_xlpm.ZellWert, B16,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6" s="2" cm="1">
        <f t="array" ref="E16">_xlfn.LET(_xlpm.ZellWert, B16,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6" s="2" t="str" cm="1">
        <f t="array" ref="F16">_xlfn.LET(_xlpm.ZellWert, B16,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50.58</v>
      </c>
    </row>
    <row r="17" spans="1:6" s="2" customFormat="1">
      <c r="A17" s="2" t="s">
        <v>2</v>
      </c>
      <c r="B17" s="2" t="s">
        <v>28</v>
      </c>
      <c r="C17" s="2" t="str" cm="1">
        <f t="array" ref="C17">_xlfn.LET(_xlpm.ZellWert,B17,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11.05 E</v>
      </c>
      <c r="D17" s="2" cm="1">
        <f t="array" ref="D17">_xlfn.LET(_xlpm.ZellWert, B17,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7" s="2" cm="1">
        <f t="array" ref="E17">_xlfn.LET(_xlpm.ZellWert, B17,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7" s="2" t="str" cm="1">
        <f t="array" ref="F17">_xlfn.LET(_xlpm.ZellWert, B17,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8" spans="1:6" s="2" customFormat="1">
      <c r="A18" s="2" t="s">
        <v>2</v>
      </c>
      <c r="B18" s="2" t="s">
        <v>10</v>
      </c>
      <c r="C18" s="2" t="str" cm="1">
        <f t="array" ref="C18">_xlfn.LET(_xlpm.ZellWert,B18,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8" s="2" cm="1">
        <f t="array" ref="D18">_xlfn.LET(_xlpm.ZellWert, B18,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8" s="2" cm="1">
        <f t="array" ref="E18">_xlfn.LET(_xlpm.ZellWert, B18,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8" s="2" t="str" cm="1">
        <f t="array" ref="F18">_xlfn.LET(_xlpm.ZellWert, B18,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9" spans="1:6" s="2" customFormat="1">
      <c r="A19" s="2" t="s">
        <v>2</v>
      </c>
      <c r="B19" s="2" t="s">
        <v>25</v>
      </c>
      <c r="C19" s="2" t="str" cm="1">
        <f t="array" ref="C19">_xlfn.LET(_xlpm.ZellWert,B19,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9" s="2" cm="1">
        <f t="array" ref="D19">_xlfn.LET(_xlpm.ZellWert, B19,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9" s="2" cm="1">
        <f t="array" ref="E19">_xlfn.LET(_xlpm.ZellWert, B19,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9" s="2" t="str" cm="1">
        <f t="array" ref="F19">_xlfn.LET(_xlpm.ZellWert, B19,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20" spans="1:6" s="2" customFormat="1">
      <c r="A20" s="2" t="s">
        <v>2</v>
      </c>
      <c r="B20" s="2" t="s">
        <v>26</v>
      </c>
      <c r="C20" s="2" t="str" cm="1">
        <f t="array" ref="C20">_xlfn.LET(_xlpm.ZellWert,B20,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20" s="2" cm="1">
        <f t="array" ref="D20">_xlfn.LET(_xlpm.ZellWert, B20,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20" s="2" cm="1">
        <f t="array" ref="E20">_xlfn.LET(_xlpm.ZellWert, B20,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20" s="2" t="str" cm="1">
        <f t="array" ref="F20">_xlfn.LET(_xlpm.ZellWert, B20,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21" spans="1:6" s="2" customFormat="1">
      <c r="A21" s="2" t="s">
        <v>2</v>
      </c>
      <c r="C21" s="2" t="str" cm="1">
        <f t="array" ref="C21">_xlfn.LET(_xlpm.ZellWert,B21,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/>
      </c>
      <c r="D21" s="2" t="str" cm="1">
        <f t="array" ref="D21">_xlfn.LET(_xlpm.ZellWert, B21,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/>
      </c>
      <c r="E21" s="2" t="str" cm="1">
        <f t="array" ref="E21">_xlfn.LET(_xlpm.ZellWert, B21,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/>
      </c>
      <c r="F21" s="2" t="str" cm="1">
        <f t="array" ref="F21">_xlfn.LET(_xlpm.ZellWert, B21,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/>
      </c>
    </row>
    <row r="22" spans="1:6" s="2" customFormat="1">
      <c r="A22" s="2" t="s">
        <v>2</v>
      </c>
      <c r="B22" s="2" t="s">
        <v>78</v>
      </c>
      <c r="C22" s="2" t="str" cm="1">
        <f t="array" ref="C22">_xlfn.LET(_xlpm.ZellWert,B22,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11.340134 E</v>
      </c>
      <c r="D22" s="2" cm="1">
        <f t="array" ref="D22">_xlfn.LET(_xlpm.ZellWert, B22,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22" s="2" cm="1">
        <f t="array" ref="E22">_xlfn.LET(_xlpm.ZellWert, B22,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20</v>
      </c>
      <c r="F22" s="2" t="str" cm="1">
        <f t="array" ref="F22">_xlfn.LET(_xlpm.ZellWert, B22,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24.4824</v>
      </c>
    </row>
    <row r="23" spans="1:6" s="2" customFormat="1">
      <c r="A23" s="2" t="s">
        <v>2</v>
      </c>
      <c r="B23" s="2" t="s">
        <v>69</v>
      </c>
      <c r="C23" s="2" t="str" cm="1">
        <f t="array" ref="C23">_xlfn.LET(_xlpm.ZellWert,B23,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".", _xlpm.Komma,",", _xlpm.Punkt,".",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11.35 E</v>
      </c>
      <c r="D23" s="2" cm="1">
        <f t="array" ref="D23">_xlfn.LET(_xlpm.ZellWert, B23,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23" s="2" cm="1">
        <f t="array" ref="E23">_xlfn.LET(_xlpm.ZellWert, B23,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21</v>
      </c>
      <c r="F23" s="2" t="str" cm="1">
        <f t="array" ref="F23">_xlfn.LET(_xlpm.ZellWert, B23,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24" spans="1:6" s="2" customFormat="1"/>
    <row r="25" spans="1:6" s="2" customFormat="1" ht="30">
      <c r="A25" s="3" t="s">
        <v>52</v>
      </c>
      <c r="B25" s="4" t="s">
        <v>53</v>
      </c>
      <c r="C25" s="5" t="str" cm="1">
        <f t="array" ref="C25">_xlfn.LET(_xlpm.ZellWert,B25,
  _xlpm.RechtsAnhängselZeichen, _xlfn.XLOOKUP(RIGHT(_xlpm.ZellWert,2),{" N";" S";" E";" W"},{" N";" S";" E";" W"}, _xlfn.XLOOKUP( RIGHT(_xlpm.ZellWert,1+N("N/S/W/E-Sphäre am besten normieren")),{"N";"S";"E";"W"},{" N";" S";" E";" 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_xlfn.UNICHAR(8242), _xlpm.SekZeich, _xlfn.UNICHAR(8243),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16′ 8.7″</v>
      </c>
      <c r="D25" s="2" t="s">
        <v>81</v>
      </c>
    </row>
    <row r="26" spans="1:6" s="2" customFormat="1" ht="30">
      <c r="A26" s="3" t="s">
        <v>75</v>
      </c>
      <c r="B26" s="4" t="s">
        <v>76</v>
      </c>
      <c r="C26" s="5" t="str" cm="1">
        <f t="array" ref="C26">_xlfn.LET(_xlpm.ZellWert,B26,
  _xlpm.RechtsAnhängselZeichen, _xlfn.XLOOKUP(RIGHT(_xlpm.ZellWert,2),{" N";" S";" E";" W"},{" N";" S";" E";" W"}, _xlfn.XLOOKUP( RIGHT(_xlpm.ZellWert,1+N("N/S/W/E-Sphäre am besten normieren")),{"N";"S";"E";"W"},{" N";" S";" E";" 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_xlfn.UNICHAR(8242), _xlpm.SekZeich, _xlfn.UNICHAR(8243),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16′ 8.7″ N</v>
      </c>
      <c r="D26" s="2" t="s">
        <v>81</v>
      </c>
    </row>
    <row r="27" spans="1:6" s="2" customFormat="1" ht="30">
      <c r="A27" s="3" t="s">
        <v>52</v>
      </c>
      <c r="B27" s="4" t="s">
        <v>53</v>
      </c>
      <c r="C27" s="5" t="str" cm="1">
        <f t="array" ref="C27">_xlfn.LET(_xlpm.ZellWert,B27,
  _xlpm.RechtsAnhängselZeichen, _xlfn.XLOOKUP(RIGHT(_xlpm.ZellWert,2),{" N";" S";" O";" W"},{" N";" S";" O";" W"}, _xlfn.XLOOKUP( RIGHT(_xlpm.ZellWert),{"N";"S";"O";"W"},{"N";"S";"O";"W"},"")),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_xlfn.UNICHAR(39), _xlpm.SekZeich, _xlfn.UNICHAR(34),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16' 8.7"</v>
      </c>
      <c r="D27" s="2" t="s">
        <v>77</v>
      </c>
    </row>
    <row r="28" spans="1:6" s="2" customFormat="1" ht="30">
      <c r="A28" s="3" t="s">
        <v>75</v>
      </c>
      <c r="B28" s="4" t="s">
        <v>76</v>
      </c>
      <c r="C28" s="5" t="str" cm="1">
        <f t="array" ref="C28">_xlfn.LET(_xlpm.ZellWert,B28,
  _xlpm.RechtsAnhängselZeichen, _xlfn.XLOOKUP(RIGHT(_xlpm.ZellWert,2),{" N";" S";" O";" W"},{" N";" S";" O";" W"}, _xlfn.XLOOKUP( RIGHT(_xlpm.ZellWert),{"N";"S";"O";"W"},{"N";"S";"O";"W"},"")),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_xlfn.UNICHAR(39), _xlpm.SekZeich, _xlfn.UNICHAR(34),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16' 8.7" N</v>
      </c>
      <c r="D28" s="2" t="s">
        <v>77</v>
      </c>
    </row>
    <row r="29" spans="1:6" s="2" customFormat="1"/>
    <row r="30" spans="1:6">
      <c r="A30" s="2"/>
      <c r="B30" s="2"/>
      <c r="C30" s="2"/>
      <c r="D30" s="2"/>
      <c r="E30" s="2"/>
      <c r="F30" s="2"/>
    </row>
    <row r="31" spans="1:6">
      <c r="A31" s="2"/>
      <c r="B31" s="2"/>
      <c r="C31" s="2"/>
      <c r="D31" s="2"/>
      <c r="E31" s="2"/>
      <c r="F31" s="2"/>
    </row>
    <row r="32" spans="1:6">
      <c r="A32" s="2"/>
      <c r="B32" s="2"/>
      <c r="C32" s="2"/>
      <c r="D32" s="2"/>
      <c r="E32" s="2"/>
      <c r="F32" s="2"/>
    </row>
  </sheetData>
  <phoneticPr fontId="3" type="noConversion"/>
  <conditionalFormatting sqref="K3:K8 B3:B4 B6:B7 B9:B21">
    <cfRule type="expression" dxfId="60" priority="18">
      <formula>OR(ISNUMBER(SEARCH(_xlfn.UNICHAR(39),B3,1)), ISNUMBER(SEARCH(_xlfn.UNICHAR(34),B3,1)))</formula>
    </cfRule>
    <cfRule type="expression" dxfId="59" priority="19">
      <formula>OR(ISNUMBER(SEARCH(_xlfn.UNICHAR(8242),B3,1)), ISNUMBER(SEARCH(_xlfn.UNICHAR(8243),B3,1)))</formula>
    </cfRule>
  </conditionalFormatting>
  <conditionalFormatting sqref="C3:C23">
    <cfRule type="expression" dxfId="58" priority="17">
      <formula>_xlfn.ISFORMULA(C3)</formula>
    </cfRule>
  </conditionalFormatting>
  <conditionalFormatting sqref="B5">
    <cfRule type="expression" dxfId="57" priority="14">
      <formula>OR(ISNUMBER(SEARCH(_xlfn.UNICHAR(39),B5,1)), ISNUMBER(SEARCH(_xlfn.UNICHAR(34),B5,1)))</formula>
    </cfRule>
    <cfRule type="expression" dxfId="56" priority="15">
      <formula>OR(ISNUMBER(SEARCH(_xlfn.UNICHAR(8242),B5,1)), ISNUMBER(SEARCH(_xlfn.UNICHAR(8243),B5,1)))</formula>
    </cfRule>
  </conditionalFormatting>
  <conditionalFormatting sqref="B8">
    <cfRule type="expression" dxfId="55" priority="11">
      <formula>OR(ISNUMBER(SEARCH(_xlfn.UNICHAR(39),B8,1)), ISNUMBER(SEARCH(_xlfn.UNICHAR(34),B8,1)))</formula>
    </cfRule>
    <cfRule type="expression" dxfId="54" priority="12">
      <formula>OR(ISNUMBER(SEARCH(_xlfn.UNICHAR(8242),B8,1)), ISNUMBER(SEARCH(_xlfn.UNICHAR(8243),B8,1)))</formula>
    </cfRule>
  </conditionalFormatting>
  <conditionalFormatting sqref="B22:B23">
    <cfRule type="expression" dxfId="53" priority="6">
      <formula>OR(ISNUMBER(SEARCH(_xlfn.UNICHAR(39),B22,1)), ISNUMBER(SEARCH(_xlfn.UNICHAR(34),B22,1)))</formula>
    </cfRule>
    <cfRule type="expression" dxfId="52" priority="7">
      <formula>OR(ISNUMBER(SEARCH(_xlfn.UNICHAR(8242),B22,1)), ISNUMBER(SEARCH(_xlfn.UNICHAR(8243),B22,1)))</formula>
    </cfRule>
  </conditionalFormatting>
  <conditionalFormatting sqref="C25:C26">
    <cfRule type="expression" dxfId="51" priority="5">
      <formula>_xlfn.ISFORMULA(C25)</formula>
    </cfRule>
  </conditionalFormatting>
  <conditionalFormatting sqref="C27:C28">
    <cfRule type="expression" dxfId="50" priority="4">
      <formula>_xlfn.ISFORMULA(C27)</formula>
    </cfRule>
  </conditionalFormatting>
  <conditionalFormatting sqref="D3:D23">
    <cfRule type="expression" dxfId="49" priority="3">
      <formula>_xlfn.ISFORMULA(D3)</formula>
    </cfRule>
  </conditionalFormatting>
  <conditionalFormatting sqref="E3:E23">
    <cfRule type="expression" dxfId="48" priority="2">
      <formula>_xlfn.ISFORMULA(E3)</formula>
    </cfRule>
  </conditionalFormatting>
  <conditionalFormatting sqref="F3:F23">
    <cfRule type="expression" dxfId="47" priority="1">
      <formula>_xlfn.ISFORMULA(F3)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15551-2AD9-448F-8EC8-09A3E9CDB8FA}">
  <dimension ref="A1:L28"/>
  <sheetViews>
    <sheetView workbookViewId="0">
      <selection activeCell="C21" sqref="C21"/>
    </sheetView>
  </sheetViews>
  <sheetFormatPr baseColWidth="10" defaultRowHeight="15"/>
  <cols>
    <col min="1" max="1" width="21.42578125" customWidth="1"/>
    <col min="2" max="2" width="19.140625" customWidth="1"/>
    <col min="3" max="3" width="22" bestFit="1" customWidth="1"/>
    <col min="4" max="4" width="12" bestFit="1" customWidth="1"/>
  </cols>
  <sheetData>
    <row r="1" spans="1:12">
      <c r="C1" t="s">
        <v>57</v>
      </c>
    </row>
    <row r="2" spans="1:12">
      <c r="B2" t="s">
        <v>29</v>
      </c>
      <c r="C2" t="s">
        <v>45</v>
      </c>
      <c r="D2" s="1" t="s">
        <v>11</v>
      </c>
      <c r="E2" s="1" t="s">
        <v>13</v>
      </c>
      <c r="F2" s="1" t="s">
        <v>12</v>
      </c>
      <c r="K2" t="s">
        <v>16</v>
      </c>
    </row>
    <row r="3" spans="1:12" s="2" customFormat="1">
      <c r="A3" s="2" t="s">
        <v>3</v>
      </c>
      <c r="B3" s="2" t="s">
        <v>14</v>
      </c>
      <c r="C3" s="5" t="str" cm="1">
        <f t="array" ref="C3">_xlfn.LET(_xlpm.ZellWert,B3,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3" s="2" cm="1">
        <f t="array" ref="D3">_xlfn.LET(_xlpm.ZellWert, B3,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3" s="2" cm="1">
        <f t="array" ref="E3">_xlfn.LET(_xlpm.ZellWert, B3,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3" s="2" t="str" cm="1">
        <f t="array" ref="F3">_xlfn.LET(_xlpm.ZellWert, B3,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8.72</v>
      </c>
      <c r="J3" s="2">
        <v>34</v>
      </c>
      <c r="K3" s="2" t="str">
        <f>_xlfn.UNICHAR(J3)</f>
        <v>"</v>
      </c>
      <c r="L3" s="2" t="s">
        <v>19</v>
      </c>
    </row>
    <row r="4" spans="1:12" s="2" customFormat="1">
      <c r="A4" s="2" t="s">
        <v>3</v>
      </c>
      <c r="B4" s="2" t="s">
        <v>15</v>
      </c>
      <c r="C4" s="5" t="str" cm="1">
        <f t="array" ref="C4">_xlfn.LET(_xlpm.ZellWert,B4,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52.2666666666667 N</v>
      </c>
      <c r="D4" s="2" cm="1">
        <f t="array" ref="D4">_xlfn.LET(_xlpm.ZellWert, B4,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4" s="2" cm="1">
        <f t="array" ref="E4">_xlfn.LET(_xlpm.ZellWert, B4,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4" s="2" t="str" cm="1">
        <f t="array" ref="F4">_xlfn.LET(_xlpm.ZellWert, B4,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4" s="2">
        <v>39</v>
      </c>
      <c r="K4" s="2" t="str">
        <f>_xlfn.UNICHAR(J4)</f>
        <v>'</v>
      </c>
      <c r="L4" s="2" t="s">
        <v>20</v>
      </c>
    </row>
    <row r="5" spans="1:12" s="2" customFormat="1">
      <c r="A5" s="2" t="s">
        <v>3</v>
      </c>
      <c r="B5" s="2" t="s">
        <v>61</v>
      </c>
      <c r="C5" s="5" t="str" cm="1">
        <f t="array" ref="C5">_xlfn.LET(_xlpm.ZellWert,B5,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5" s="2" cm="1">
        <f t="array" ref="D5">_xlfn.LET(_xlpm.ZellWert, B5,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5" s="2" cm="1">
        <f t="array" ref="E5">_xlfn.LET(_xlpm.ZellWert, B5,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5" s="2" t="str" cm="1">
        <f t="array" ref="F5">_xlfn.LET(_xlpm.ZellWert, B5,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5" s="2">
        <v>176</v>
      </c>
      <c r="K5" s="2" t="str">
        <f>_xlfn.UNICHAR(J5)</f>
        <v>°</v>
      </c>
      <c r="L5" s="2" t="s">
        <v>21</v>
      </c>
    </row>
    <row r="6" spans="1:12" s="2" customFormat="1">
      <c r="A6" s="2" t="s">
        <v>3</v>
      </c>
      <c r="B6" s="2" t="s">
        <v>8</v>
      </c>
      <c r="C6" s="5" t="str" cm="1">
        <f t="array" ref="C6">_xlfn.LET(_xlpm.ZellWert,B6,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6" s="2" cm="1">
        <f t="array" ref="D6">_xlfn.LET(_xlpm.ZellWert, B6,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6" s="2" cm="1">
        <f t="array" ref="E6">_xlfn.LET(_xlpm.ZellWert, B6,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6" s="2" t="str" cm="1">
        <f t="array" ref="F6">_xlfn.LET(_xlpm.ZellWert, B6,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6" s="2">
        <v>8242</v>
      </c>
      <c r="K6" s="2" t="str">
        <f t="shared" ref="K6:K8" si="0">_xlfn.UNICHAR(J6)</f>
        <v>′</v>
      </c>
      <c r="L6" s="2" t="s">
        <v>22</v>
      </c>
    </row>
    <row r="7" spans="1:12" s="2" customFormat="1">
      <c r="A7" s="2" t="s">
        <v>3</v>
      </c>
      <c r="B7" s="2" t="s">
        <v>18</v>
      </c>
      <c r="C7" s="5" t="str" cm="1">
        <f t="array" ref="C7">_xlfn.LET(_xlpm.ZellWert,B7,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7" s="2" cm="1">
        <f t="array" ref="D7">_xlfn.LET(_xlpm.ZellWert, B7,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7" s="2" cm="1">
        <f t="array" ref="E7">_xlfn.LET(_xlpm.ZellWert, B7,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7" s="2" t="str" cm="1">
        <f t="array" ref="F7">_xlfn.LET(_xlpm.ZellWert, B7,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7" s="2">
        <v>8243</v>
      </c>
      <c r="K7" s="2" t="str">
        <f t="shared" si="0"/>
        <v>″</v>
      </c>
      <c r="L7" s="2" t="s">
        <v>23</v>
      </c>
    </row>
    <row r="8" spans="1:12" s="2" customFormat="1">
      <c r="A8" s="2" t="s">
        <v>3</v>
      </c>
      <c r="B8" s="2" t="s">
        <v>17</v>
      </c>
      <c r="C8" s="5" t="str" cm="1">
        <f t="array" ref="C8">_xlfn.LET(_xlpm.ZellWert,B8,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8" s="2" cm="1">
        <f t="array" ref="D8">_xlfn.LET(_xlpm.ZellWert, B8,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8" s="2" cm="1">
        <f t="array" ref="E8">_xlfn.LET(_xlpm.ZellWert, B8,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8" s="2" t="str" cm="1">
        <f t="array" ref="F8">_xlfn.LET(_xlpm.ZellWert, B8,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8" s="2">
        <v>32</v>
      </c>
      <c r="K8" s="2" t="str">
        <f t="shared" si="0"/>
        <v xml:space="preserve"> </v>
      </c>
      <c r="L8" s="2" t="s">
        <v>24</v>
      </c>
    </row>
    <row r="9" spans="1:12" s="2" customFormat="1">
      <c r="A9" s="2" t="s">
        <v>3</v>
      </c>
      <c r="C9" s="5" t="str" cm="1">
        <f t="array" ref="C9">_xlfn.LET(_xlpm.ZellWert,B9,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/>
      </c>
      <c r="D9" s="2" t="str" cm="1">
        <f t="array" ref="D9">_xlfn.LET(_xlpm.ZellWert, B9,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/>
      </c>
      <c r="E9" s="2" t="str" cm="1">
        <f t="array" ref="E9">_xlfn.LET(_xlpm.ZellWert, B9,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/>
      </c>
      <c r="F9" s="2" t="str" cm="1">
        <f t="array" ref="F9">_xlfn.LET(_xlpm.ZellWert, B9,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/>
      </c>
    </row>
    <row r="10" spans="1:12" s="2" customFormat="1">
      <c r="A10" s="2" t="s">
        <v>2</v>
      </c>
      <c r="B10" s="2" t="s">
        <v>27</v>
      </c>
      <c r="C10" s="5" t="str" cm="1">
        <f t="array" ref="C10">_xlfn.LET(_xlpm.ZellWert,B10,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11.06405 E</v>
      </c>
      <c r="D10" s="2" cm="1">
        <f t="array" ref="D10">_xlfn.LET(_xlpm.ZellWert, B10,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0" s="2" cm="1">
        <f t="array" ref="E10">_xlfn.LET(_xlpm.ZellWert, B10,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0" s="2" t="str" cm="1">
        <f t="array" ref="F10">_xlfn.LET(_xlpm.ZellWert, B10,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50.58</v>
      </c>
    </row>
    <row r="11" spans="1:12" s="2" customFormat="1">
      <c r="A11" s="2" t="s">
        <v>2</v>
      </c>
      <c r="B11" s="2" t="s">
        <v>59</v>
      </c>
      <c r="C11" s="5" t="str" cm="1">
        <f t="array" ref="C11">_xlfn.LET(_xlpm.ZellWert,B11,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11.0638888888889 E</v>
      </c>
      <c r="D11" s="2" cm="1">
        <f t="array" ref="D11">_xlfn.LET(_xlpm.ZellWert, B11,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1" s="2" cm="1">
        <f t="array" ref="E11">_xlfn.LET(_xlpm.ZellWert, B11,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1" s="2" t="str" cm="1">
        <f t="array" ref="F11">_xlfn.LET(_xlpm.ZellWert, B11,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50</v>
      </c>
    </row>
    <row r="12" spans="1:12" s="2" customFormat="1">
      <c r="A12" s="2" t="s">
        <v>2</v>
      </c>
      <c r="B12" s="2" t="s">
        <v>28</v>
      </c>
      <c r="C12" s="5" t="str" cm="1">
        <f t="array" ref="C12">_xlfn.LET(_xlpm.ZellWert,B12,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11.05 E</v>
      </c>
      <c r="D12" s="2" cm="1">
        <f t="array" ref="D12">_xlfn.LET(_xlpm.ZellWert, B12,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2" s="2" cm="1">
        <f t="array" ref="E12">_xlfn.LET(_xlpm.ZellWert, B12,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2" s="2" t="str" cm="1">
        <f t="array" ref="F12">_xlfn.LET(_xlpm.ZellWert, B12,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3" spans="1:12" s="2" customFormat="1">
      <c r="A13" s="2" t="s">
        <v>2</v>
      </c>
      <c r="B13" s="2" t="s">
        <v>10</v>
      </c>
      <c r="C13" s="5" t="str" cm="1">
        <f t="array" ref="C13">_xlfn.LET(_xlpm.ZellWert,B13,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3" s="2" cm="1">
        <f t="array" ref="D13">_xlfn.LET(_xlpm.ZellWert, B13,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3" s="2" cm="1">
        <f t="array" ref="E13">_xlfn.LET(_xlpm.ZellWert, B13,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3" s="2" t="str" cm="1">
        <f t="array" ref="F13">_xlfn.LET(_xlpm.ZellWert, B13,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4" spans="1:12" s="2" customFormat="1">
      <c r="A14" s="2" t="s">
        <v>2</v>
      </c>
      <c r="B14" s="2" t="s">
        <v>25</v>
      </c>
      <c r="C14" s="5" t="str" cm="1">
        <f t="array" ref="C14">_xlfn.LET(_xlpm.ZellWert,B14,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4" s="2" cm="1">
        <f t="array" ref="D14">_xlfn.LET(_xlpm.ZellWert, B14,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4" s="2" cm="1">
        <f t="array" ref="E14">_xlfn.LET(_xlpm.ZellWert, B14,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4" s="2" t="str" cm="1">
        <f t="array" ref="F14">_xlfn.LET(_xlpm.ZellWert, B14,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5" spans="1:12" s="2" customFormat="1">
      <c r="A15" s="2" t="s">
        <v>2</v>
      </c>
      <c r="B15" s="2" t="s">
        <v>26</v>
      </c>
      <c r="C15" s="5" t="str" cm="1">
        <f t="array" ref="C15">_xlfn.LET(_xlpm.ZellWert,B15,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5" s="2" cm="1">
        <f t="array" ref="D15">_xlfn.LET(_xlpm.ZellWert, B15,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5" s="2" cm="1">
        <f t="array" ref="E15">_xlfn.LET(_xlpm.ZellWert, B15,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5" s="2" t="str" cm="1">
        <f t="array" ref="F15">_xlfn.LET(_xlpm.ZellWert, B15,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6" spans="1:12" s="2" customFormat="1">
      <c r="A16" s="2" t="s">
        <v>2</v>
      </c>
      <c r="C16" s="5" t="str" cm="1">
        <f t="array" ref="C16">_xlfn.LET(_xlpm.ZellWert,B16,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/>
      </c>
      <c r="D16" s="2" t="str" cm="1">
        <f t="array" ref="D16">_xlfn.LET(_xlpm.ZellWert, B16,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/>
      </c>
      <c r="E16" s="2" t="str" cm="1">
        <f t="array" ref="E16">_xlfn.LET(_xlpm.ZellWert, B16,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/>
      </c>
      <c r="F16" s="2" t="str" cm="1">
        <f t="array" ref="F16">_xlfn.LET(_xlpm.ZellWert, B16,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/>
      </c>
    </row>
    <row r="17" spans="1:6" s="2" customFormat="1">
      <c r="A17" s="2" t="s">
        <v>2</v>
      </c>
      <c r="B17" s="2" t="s">
        <v>78</v>
      </c>
      <c r="C17" s="5" t="str" cm="1">
        <f t="array" ref="C17">_xlfn.LET(_xlpm.ZellWert,B17,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11.340134 E</v>
      </c>
      <c r="D17" s="2" cm="1">
        <f t="array" ref="D17">_xlfn.LET(_xlpm.ZellWert, B17,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7" s="2" cm="1">
        <f t="array" ref="E17">_xlfn.LET(_xlpm.ZellWert, B17,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20</v>
      </c>
      <c r="F17" s="2" t="str" cm="1">
        <f t="array" ref="F17">_xlfn.LET(_xlpm.ZellWert, B17,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24.4824</v>
      </c>
    </row>
    <row r="18" spans="1:6" s="2" customFormat="1">
      <c r="A18" s="2" t="s">
        <v>2</v>
      </c>
      <c r="B18" s="2" t="s">
        <v>69</v>
      </c>
      <c r="C18" s="5" t="str" cm="1">
        <f t="array" ref="C18">_xlfn.LET(_xlpm.ZellWert,B18,
  _xlpm.GradZeichen, "°",
  _xlpm.MinZeich, _xlfn.UNICHAR(39), _xlpm.MinZeichDoppelt, _xlfn.UNICHAR(39)&amp;_xlfn.UNICHAR(39), _xlpm.SekZeich, _xlfn.UNICHAR(34),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11.35 E</v>
      </c>
      <c r="D18" s="2" cm="1">
        <f t="array" ref="D18">_xlfn.LET(_xlpm.ZellWert, B18,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8" s="2" cm="1">
        <f t="array" ref="E18">_xlfn.LET(_xlpm.ZellWert, B18,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21</v>
      </c>
      <c r="F18" s="2" t="str" cm="1">
        <f t="array" ref="F18">_xlfn.LET(_xlpm.ZellWert, B18,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9" spans="1:6" s="2" customFormat="1"/>
    <row r="20" spans="1:6" s="2" customFormat="1" ht="30">
      <c r="A20" s="3" t="s">
        <v>52</v>
      </c>
      <c r="B20" s="4" t="s">
        <v>53</v>
      </c>
      <c r="C20" s="5" t="str" cm="1">
        <f t="array" ref="C20">_xlfn.LET(_xlpm.ZellWert,B20,
  _xlpm.RechtsAnhängselZeichen, _xlfn.XLOOKUP(RIGHT(_xlpm.ZellWert,2),{" N";" S";" E";" W"},{" N";" S";" E";" W"}, _xlfn.XLOOKUP( RIGHT(_xlpm.ZellWert,1+N("N/S/W/E-Sphäre am besten normieren")),{"N";"S";"E";"W"},{" N";" S";" E";" 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_xlfn.UNICHAR(39), _xlpm.SekZeich, _xlfn.UNICHAR(34),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16' 8.7"</v>
      </c>
      <c r="D20" s="2" t="s">
        <v>77</v>
      </c>
    </row>
    <row r="21" spans="1:6" s="2" customFormat="1" ht="30">
      <c r="A21" s="3" t="s">
        <v>75</v>
      </c>
      <c r="B21" s="4" t="s">
        <v>76</v>
      </c>
      <c r="C21" s="5" t="str" cm="1">
        <f t="array" ref="C21">_xlfn.LET(_xlpm.ZellWert,B21,
  _xlpm.RechtsAnhängselZeichen, _xlfn.XLOOKUP(RIGHT(_xlpm.ZellWert,2),{" N";" S";" E";" W"},{" N";" S";" E";" W"}, _xlfn.XLOOKUP( RIGHT(_xlpm.ZellWert,1+N("N/S/W/E-Sphäre am besten normieren")),{"N";"S";"E";"W"},{" N";" S";" E";" 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_xlfn.UNICHAR(39), _xlpm.SekZeich, _xlfn.UNICHAR(34),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16' 8.7" N</v>
      </c>
      <c r="D21" s="2" t="s">
        <v>77</v>
      </c>
    </row>
    <row r="22" spans="1:6" s="2" customFormat="1"/>
    <row r="23" spans="1:6" s="2" customFormat="1"/>
    <row r="24" spans="1:6" s="2" customFormat="1"/>
    <row r="25" spans="1:6" s="2" customFormat="1"/>
    <row r="26" spans="1:6" s="2" customFormat="1">
      <c r="A26"/>
      <c r="B26"/>
      <c r="C26"/>
      <c r="D26"/>
      <c r="E26"/>
      <c r="F26"/>
    </row>
    <row r="27" spans="1:6" s="2" customFormat="1">
      <c r="A27"/>
      <c r="B27"/>
      <c r="C27"/>
      <c r="D27"/>
      <c r="E27"/>
      <c r="F27"/>
    </row>
    <row r="28" spans="1:6" s="2" customFormat="1">
      <c r="A28"/>
      <c r="B28"/>
      <c r="C28"/>
      <c r="D28"/>
      <c r="E28"/>
      <c r="F28"/>
    </row>
  </sheetData>
  <conditionalFormatting sqref="K3:K8 B3:B18">
    <cfRule type="expression" dxfId="46" priority="11">
      <formula>OR(ISNUMBER(SEARCH(_xlfn.UNICHAR(39),B3,1)), ISNUMBER(SEARCH(_xlfn.UNICHAR(34),B3,1)))</formula>
    </cfRule>
    <cfRule type="expression" dxfId="45" priority="12">
      <formula>OR(ISNUMBER(SEARCH(_xlfn.UNICHAR(8242),B3,1)), ISNUMBER(SEARCH(_xlfn.UNICHAR(8243),B3,1)))</formula>
    </cfRule>
  </conditionalFormatting>
  <conditionalFormatting sqref="D3:D18">
    <cfRule type="expression" dxfId="44" priority="7">
      <formula>_xlfn.ISFORMULA(D3)</formula>
    </cfRule>
  </conditionalFormatting>
  <conditionalFormatting sqref="E3:E18">
    <cfRule type="expression" dxfId="43" priority="2">
      <formula>_xlfn.ISFORMULA(E3)</formula>
    </cfRule>
  </conditionalFormatting>
  <conditionalFormatting sqref="F3:F18">
    <cfRule type="expression" dxfId="42" priority="1">
      <formula>_xlfn.ISFORMULA(F3)</formula>
    </cfRule>
  </conditionalFormatting>
  <conditionalFormatting sqref="C3:C18">
    <cfRule type="expression" dxfId="41" priority="4">
      <formula>_xlfn.ISFORMULA(C3)</formula>
    </cfRule>
  </conditionalFormatting>
  <conditionalFormatting sqref="C20:C21">
    <cfRule type="expression" dxfId="40" priority="3">
      <formula>_xlfn.ISFORMULA(C20)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201DC-6798-49CA-86EE-F17143547E82}">
  <dimension ref="A1:L29"/>
  <sheetViews>
    <sheetView workbookViewId="0">
      <selection activeCell="C3" sqref="C3:C18"/>
    </sheetView>
  </sheetViews>
  <sheetFormatPr baseColWidth="10" defaultRowHeight="15"/>
  <cols>
    <col min="1" max="1" width="21.42578125" customWidth="1"/>
    <col min="2" max="2" width="19.140625" customWidth="1"/>
    <col min="3" max="3" width="22" bestFit="1" customWidth="1"/>
    <col min="4" max="4" width="12" bestFit="1" customWidth="1"/>
  </cols>
  <sheetData>
    <row r="1" spans="1:12">
      <c r="C1" t="s">
        <v>56</v>
      </c>
    </row>
    <row r="2" spans="1:12">
      <c r="B2" t="s">
        <v>29</v>
      </c>
      <c r="C2" t="s">
        <v>45</v>
      </c>
      <c r="D2" s="1" t="s">
        <v>11</v>
      </c>
      <c r="E2" s="1" t="s">
        <v>13</v>
      </c>
      <c r="F2" s="1" t="s">
        <v>12</v>
      </c>
      <c r="K2" t="s">
        <v>16</v>
      </c>
    </row>
    <row r="3" spans="1:12" s="2" customFormat="1">
      <c r="A3" s="2" t="s">
        <v>3</v>
      </c>
      <c r="B3" s="2" t="s">
        <v>5</v>
      </c>
      <c r="C3" s="5" t="str" cm="1">
        <f t="array" ref="C3">_xlfn.LET(_xlpm.ZellWert,B3,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3" s="2" cm="1">
        <f t="array" ref="D3">_xlfn.LET(_xlpm.ZellWert, B3,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3" s="2" cm="1">
        <f t="array" ref="E3">_xlfn.LET(_xlpm.ZellWert, B3,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3" s="2" t="str" cm="1">
        <f t="array" ref="F3">_xlfn.LET(_xlpm.ZellWert, B3,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8.72</v>
      </c>
      <c r="J3" s="2">
        <v>34</v>
      </c>
      <c r="K3" s="2" t="str">
        <f>_xlfn.UNICHAR(J3)</f>
        <v>"</v>
      </c>
      <c r="L3" s="2" t="s">
        <v>19</v>
      </c>
    </row>
    <row r="4" spans="1:12" s="2" customFormat="1">
      <c r="A4" s="2" t="s">
        <v>3</v>
      </c>
      <c r="B4" s="2" t="s">
        <v>62</v>
      </c>
      <c r="C4" s="5" t="str" cm="1">
        <f t="array" ref="C4">_xlfn.LET(_xlpm.ZellWert,B4,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52.2690888888889 N</v>
      </c>
      <c r="D4" s="2" cm="1">
        <f t="array" ref="D4">_xlfn.LET(_xlpm.ZellWert, B4,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4" s="2" cm="1">
        <f t="array" ref="E4">_xlfn.LET(_xlpm.ZellWert, B4,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4" s="2" t="str" cm="1">
        <f t="array" ref="F4">_xlfn.LET(_xlpm.ZellWert, B4,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4" s="2">
        <v>39</v>
      </c>
      <c r="K4" s="2" t="str">
        <f>_xlfn.UNICHAR(J4)</f>
        <v>'</v>
      </c>
      <c r="L4" s="2" t="s">
        <v>20</v>
      </c>
    </row>
    <row r="5" spans="1:12" s="2" customFormat="1">
      <c r="A5" s="2" t="s">
        <v>3</v>
      </c>
      <c r="B5" s="2" t="s">
        <v>7</v>
      </c>
      <c r="C5" s="5" t="str" cm="1">
        <f t="array" ref="C5">_xlfn.LET(_xlpm.ZellWert,B5,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52.2666666666667 N</v>
      </c>
      <c r="D5" s="2" cm="1">
        <f t="array" ref="D5">_xlfn.LET(_xlpm.ZellWert, B5,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5" s="2" cm="1">
        <f t="array" ref="E5">_xlfn.LET(_xlpm.ZellWert, B5,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16</v>
      </c>
      <c r="F5" s="2" t="str" cm="1">
        <f t="array" ref="F5">_xlfn.LET(_xlpm.ZellWert, B5,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5" s="2">
        <v>176</v>
      </c>
      <c r="K5" s="2" t="str">
        <f>_xlfn.UNICHAR(J5)</f>
        <v>°</v>
      </c>
      <c r="L5" s="2" t="s">
        <v>21</v>
      </c>
    </row>
    <row r="6" spans="1:12" s="2" customFormat="1">
      <c r="A6" s="2" t="s">
        <v>3</v>
      </c>
      <c r="B6" s="2" t="s">
        <v>8</v>
      </c>
      <c r="C6" s="5" t="str" cm="1">
        <f t="array" ref="C6">_xlfn.LET(_xlpm.ZellWert,B6,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6" s="2" cm="1">
        <f t="array" ref="D6">_xlfn.LET(_xlpm.ZellWert, B6,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6" s="2" cm="1">
        <f t="array" ref="E6">_xlfn.LET(_xlpm.ZellWert, B6,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6" s="2" t="str" cm="1">
        <f t="array" ref="F6">_xlfn.LET(_xlpm.ZellWert, B6,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6" s="2">
        <v>8242</v>
      </c>
      <c r="K6" s="2" t="str">
        <f t="shared" ref="K6:K8" si="0">_xlfn.UNICHAR(J6)</f>
        <v>′</v>
      </c>
      <c r="L6" s="2" t="s">
        <v>22</v>
      </c>
    </row>
    <row r="7" spans="1:12" s="2" customFormat="1">
      <c r="A7" s="2" t="s">
        <v>3</v>
      </c>
      <c r="B7" s="2" t="s">
        <v>18</v>
      </c>
      <c r="C7" s="5" t="str" cm="1">
        <f t="array" ref="C7">_xlfn.LET(_xlpm.ZellWert,B7,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7" s="2" cm="1">
        <f t="array" ref="D7">_xlfn.LET(_xlpm.ZellWert, B7,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7" s="2" cm="1">
        <f t="array" ref="E7">_xlfn.LET(_xlpm.ZellWert, B7,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7" s="2" t="str" cm="1">
        <f t="array" ref="F7">_xlfn.LET(_xlpm.ZellWert, B7,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7" s="2">
        <v>8243</v>
      </c>
      <c r="K7" s="2" t="str">
        <f t="shared" si="0"/>
        <v>″</v>
      </c>
      <c r="L7" s="2" t="s">
        <v>23</v>
      </c>
    </row>
    <row r="8" spans="1:12" s="2" customFormat="1">
      <c r="A8" s="2" t="s">
        <v>3</v>
      </c>
      <c r="B8" s="2" t="s">
        <v>17</v>
      </c>
      <c r="C8" s="5" t="str" cm="1">
        <f t="array" ref="C8">_xlfn.LET(_xlpm.ZellWert,B8,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52 N</v>
      </c>
      <c r="D8" s="2" cm="1">
        <f t="array" ref="D8">_xlfn.LET(_xlpm.ZellWert, B8,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52</v>
      </c>
      <c r="E8" s="2" cm="1">
        <f t="array" ref="E8">_xlfn.LET(_xlpm.ZellWert, B8,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8" s="2" t="str" cm="1">
        <f t="array" ref="F8">_xlfn.LET(_xlpm.ZellWert, B8,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  <c r="J8" s="2">
        <v>32</v>
      </c>
      <c r="K8" s="2" t="str">
        <f t="shared" si="0"/>
        <v xml:space="preserve"> </v>
      </c>
      <c r="L8" s="2" t="s">
        <v>24</v>
      </c>
    </row>
    <row r="9" spans="1:12" s="2" customFormat="1">
      <c r="A9" s="2" t="s">
        <v>3</v>
      </c>
      <c r="C9" s="5" t="str" cm="1">
        <f t="array" ref="C9">_xlfn.LET(_xlpm.ZellWert,B9,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/>
      </c>
      <c r="D9" s="2" t="str" cm="1">
        <f t="array" ref="D9">_xlfn.LET(_xlpm.ZellWert, B9,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/>
      </c>
      <c r="E9" s="2" t="str" cm="1">
        <f t="array" ref="E9">_xlfn.LET(_xlpm.ZellWert, B9,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/>
      </c>
      <c r="F9" s="2" t="str" cm="1">
        <f t="array" ref="F9">_xlfn.LET(_xlpm.ZellWert, B9,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/>
      </c>
    </row>
    <row r="10" spans="1:12" s="2" customFormat="1">
      <c r="A10" s="2" t="s">
        <v>2</v>
      </c>
      <c r="B10" s="2" t="s">
        <v>6</v>
      </c>
      <c r="C10" s="5" t="str" cm="1">
        <f t="array" ref="C10">_xlfn.LET(_xlpm.ZellWert,B10,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11.06405 E</v>
      </c>
      <c r="D10" s="2" cm="1">
        <f t="array" ref="D10">_xlfn.LET(_xlpm.ZellWert, B10,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0" s="2" cm="1">
        <f t="array" ref="E10">_xlfn.LET(_xlpm.ZellWert, B10,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0" s="2" t="str" cm="1">
        <f t="array" ref="F10">_xlfn.LET(_xlpm.ZellWert, B10,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50.58</v>
      </c>
    </row>
    <row r="11" spans="1:12" s="2" customFormat="1">
      <c r="A11" s="2" t="s">
        <v>2</v>
      </c>
      <c r="B11" s="2" t="s">
        <v>80</v>
      </c>
      <c r="C11" s="5" t="str" cm="1">
        <f t="array" ref="C11">_xlfn.LET(_xlpm.ZellWert,B11,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11.0638888888889 E</v>
      </c>
      <c r="D11" s="2" cm="1">
        <f t="array" ref="D11">_xlfn.LET(_xlpm.ZellWert, B11,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1" s="2" cm="1">
        <f t="array" ref="E11">_xlfn.LET(_xlpm.ZellWert, B11,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1" s="2" t="str" cm="1">
        <f t="array" ref="F11">_xlfn.LET(_xlpm.ZellWert, B11,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50</v>
      </c>
    </row>
    <row r="12" spans="1:12" s="2" customFormat="1">
      <c r="A12" s="2" t="s">
        <v>2</v>
      </c>
      <c r="B12" s="2" t="s">
        <v>9</v>
      </c>
      <c r="C12" s="5" t="str" cm="1">
        <f t="array" ref="C12">_xlfn.LET(_xlpm.ZellWert,B12,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11.05 E</v>
      </c>
      <c r="D12" s="2" cm="1">
        <f t="array" ref="D12">_xlfn.LET(_xlpm.ZellWert, B12,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2" s="2" cm="1">
        <f t="array" ref="E12">_xlfn.LET(_xlpm.ZellWert, B12,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3</v>
      </c>
      <c r="F12" s="2" t="str" cm="1">
        <f t="array" ref="F12">_xlfn.LET(_xlpm.ZellWert, B12,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3" spans="1:12" s="2" customFormat="1">
      <c r="A13" s="2" t="s">
        <v>2</v>
      </c>
      <c r="B13" s="2" t="s">
        <v>10</v>
      </c>
      <c r="C13" s="5" t="str" cm="1">
        <f t="array" ref="C13">_xlfn.LET(_xlpm.ZellWert,B13,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3" s="2" cm="1">
        <f t="array" ref="D13">_xlfn.LET(_xlpm.ZellWert, B13,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3" s="2" cm="1">
        <f t="array" ref="E13">_xlfn.LET(_xlpm.ZellWert, B13,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3" s="2" t="str" cm="1">
        <f t="array" ref="F13">_xlfn.LET(_xlpm.ZellWert, B13,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4" spans="1:12" s="2" customFormat="1">
      <c r="A14" s="2" t="s">
        <v>2</v>
      </c>
      <c r="B14" s="2" t="s">
        <v>25</v>
      </c>
      <c r="C14" s="5" t="str" cm="1">
        <f t="array" ref="C14">_xlfn.LET(_xlpm.ZellWert,B14,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4" s="2" cm="1">
        <f t="array" ref="D14">_xlfn.LET(_xlpm.ZellWert, B14,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4" s="2" cm="1">
        <f t="array" ref="E14">_xlfn.LET(_xlpm.ZellWert, B14,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4" s="2" t="str" cm="1">
        <f t="array" ref="F14">_xlfn.LET(_xlpm.ZellWert, B14,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5" spans="1:12" s="2" customFormat="1">
      <c r="A15" s="2" t="s">
        <v>2</v>
      </c>
      <c r="B15" s="2" t="s">
        <v>26</v>
      </c>
      <c r="C15" s="5" t="str" cm="1">
        <f t="array" ref="C15">_xlfn.LET(_xlpm.ZellWert,B15,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 E</v>
      </c>
      <c r="D15" s="2" cm="1">
        <f t="array" ref="D15">_xlfn.LET(_xlpm.ZellWert, B15,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5" s="2" cm="1">
        <f t="array" ref="E15">_xlfn.LET(_xlpm.ZellWert, B15,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0</v>
      </c>
      <c r="F15" s="2" t="str" cm="1">
        <f t="array" ref="F15">_xlfn.LET(_xlpm.ZellWert, B15,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6" spans="1:12" s="2" customFormat="1">
      <c r="A16" s="2" t="s">
        <v>2</v>
      </c>
      <c r="C16" s="5" t="str" cm="1">
        <f t="array" ref="C16">_xlfn.LET(_xlpm.ZellWert,B16,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/>
      </c>
      <c r="D16" s="2" t="str" cm="1">
        <f t="array" ref="D16">_xlfn.LET(_xlpm.ZellWert, B16,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/>
      </c>
      <c r="E16" s="2" t="str" cm="1">
        <f t="array" ref="E16">_xlfn.LET(_xlpm.ZellWert, B16,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/>
      </c>
      <c r="F16" s="2" t="str" cm="1">
        <f t="array" ref="F16">_xlfn.LET(_xlpm.ZellWert, B16,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/>
      </c>
    </row>
    <row r="17" spans="1:6" s="2" customFormat="1">
      <c r="A17" s="2" t="s">
        <v>2</v>
      </c>
      <c r="B17" s="2" t="s">
        <v>78</v>
      </c>
      <c r="C17" s="5" t="str" cm="1">
        <f t="array" ref="C17">_xlfn.LET(_xlpm.ZellWert,B17,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11.340134 E</v>
      </c>
      <c r="D17" s="2" cm="1">
        <f t="array" ref="D17">_xlfn.LET(_xlpm.ZellWert, B17,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7" s="2" cm="1">
        <f t="array" ref="E17">_xlfn.LET(_xlpm.ZellWert, B17,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20</v>
      </c>
      <c r="F17" s="2" t="str" cm="1">
        <f t="array" ref="F17">_xlfn.LET(_xlpm.ZellWert, B17,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24.4824</v>
      </c>
    </row>
    <row r="18" spans="1:6" s="2" customFormat="1">
      <c r="A18" s="2" t="s">
        <v>2</v>
      </c>
      <c r="B18" s="2" t="s">
        <v>69</v>
      </c>
      <c r="C18" s="5" t="str" cm="1">
        <f t="array" ref="C18">_xlfn.LET(_xlpm.ZellWert,B18,
  _xlpm.GradZeichen, "°",
  _xlpm.MinZeich, _xlfn.UNICHAR(8242), _xlpm.MinZeichDoppelt, _xlpm.MinZeich&amp;_xlpm.MinZeich, _xlpm.SekZeich, _xlfn.UNICHAR(8243),
  _xlpm.DeziTrZeich, ".", _xlpm.Komma,",", _xlpm.Punkt,".",
  _xlpm.GradStelle, IF(ISNUMBER(SEARCH(_xlpm.GradZeichen,_xlpm.ZellWert,1)), SEARCH(_xlpm.GradZeichen,_xlpm.ZellWert,1), ""),
  _xlpm.MinutenStelle, IF(ISNUMBER(SEARCH(_xlpm.MinZeich,_xlpm.ZellWert,1)), SEARCH(_xlpm.MinZeich,_xlpm.ZellWert,1), ""),
  _xlpm.MinutenStelleDoppelt, IF(ISNUMBER(SEARCH(_xlpm.MinZeichDoppelt,_xlpm.ZellWert,1)), SEARCH(_xlpm.MinZeichDoppelt,_xlpm.ZellWert,1),""),
  _xlpm.SekundenStelle, IF( ISNUMBER(SEARCH(_xlpm.SekZeich,_xlpm.ZellWert,1)), SEARCH(_xlpm.SekZeich,_xlpm.ZellWert,1), ""),
  _xlpm.RechtsAnhängselZeichen, _xlfn.XLOOKUP(RIGHT(_xlpm.ZellWert,2),{" N";" S";" E";" W"},{" N";" S";" E";" W"}, _xlfn.XLOOKUP( RIGHT(_xlpm.ZellWert,1+N("N/S/W/E-Sphäre am besten normieren")),{"N";"S";"E";"W"},{" N";" S";" E";" W"},"")),
  IF(
    ISBLANK(_xlpm.ZellWert),"",
    SUBSTITUTE(_xlfn.IFS(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), _xlpm.DeziTrZeich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- 1), _xlpm.DeziTrZeich) &amp; _xlpm.RechtsAnhängselZeichen,
      ISNUMBER(FIND("S",_xlpm.ZellWert,1)), _xlfn.NUMBERVALUE(MID(_xlpm.ZellWert, 1, SEARCH("S",_xlpm.ZellWert,1) - 1), _xlpm.DeziTrZeich) &amp; _xlpm.RechtsAnhängselZeichen,
      ISNUMBER(FIND("E",_xlpm.ZellWert,1)), _xlfn.NUMBERVALUE(MID(_xlpm.ZellWert, 1, SEARCH("E",_xlpm.ZellWert,1) - 1), _xlpm.DeziTrZeich)&amp; _xlpm.RechtsAnhängselZeichen,
      ISNUMBER(FIND("W",_xlpm.ZellWert,1)), _xlfn.NUMBERVALUE(MID(_xlpm.ZellWert, 1, SEARCH("W",_xlpm.ZellWert,1) - 1), _xlpm.DeziTrZeich) &amp; _xlpm.RechtsAnhängselZeichen,
      TRUE, "?"
    ),_xlpm.Komma,_xlpm.Punkt)
  )
)</f>
        <v>11.35 E</v>
      </c>
      <c r="D18" s="2" cm="1">
        <f t="array" ref="D18">_xlfn.LET(_xlpm.ZellWert, B18,
  _xlpm.GradZeichen, _xlfn.UNICHAR(176),
  _xlpm.DeziTrennZ,".",
  IF(
    ISBLANK(_xlpm.ZellWert),"",
    _xlfn.IFS(
      ISNUMBER(SEARCH(_xlpm.GradZeichen,_xlpm.ZellWert,1)), INT(_xlfn.NUMBERVALUE(MID(_xlpm.ZellWert, 1, SEARCH(_xlpm.GradZeichen,_xlpm.ZellWert,1) - LEN(_xlpm.GradZeichen)),_xlpm.DeziTrennZ)),
      ISNUMBER(FIND("N",_xlpm.ZellWert,1)), INT(_xlfn.NUMBERVALUE(MID(_xlpm.ZellWert, 1, SEARCH("N",_xlpm.ZellWert,1) - 1),_xlpm.DeziTrennZ)),
      ISNUMBER(FIND("S",_xlpm.ZellWert,1)), INT(_xlfn.NUMBERVALUE(MID(_xlpm.ZellWert, 1, SEARCH("S",_xlpm.ZellWert,1) - 1),_xlpm.DeziTrennZ)),
      ISNUMBER(FIND("E",_xlpm.ZellWert,1)), INT(_xlfn.NUMBERVALUE(MID(_xlpm.ZellWert, 1, SEARCH("E",_xlpm.ZellWert,1) - 1),_xlpm.DeziTrennZ)),
      ISNUMBER(FIND("W",_xlpm.ZellWert,1)), INT(_xlfn.NUMBERVALUE(MID(_xlpm.ZellWert, 1, SEARCH("W",_xlpm.ZellWert,1) - 1),_xlpm.DeziTrennZ)),
      TRUE,
      "?"
    )
  )
)</f>
        <v>11</v>
      </c>
      <c r="E18" s="2" cm="1">
        <f t="array" ref="E18">_xlfn.LET(_xlpm.ZellWert, B18,
  _xlpm.GradZeichen, _xlfn.UNICHAR(176),  _xlpm.MinZeichen, _xlfn.UNICHAR(8242), _xlpm.AuslaszZeichen, _xlfn.UNICHAR(39),
  _xlpm.DeziTrennZ, 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),_xlpm.DeziTrennZ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),_xlpm.DeziTrennZ ) / 60 * 60,
     ISNUMBER(_xlpm.LetztlichDezimalzahl),
       INT((_xlpm.LetztlichDezimalzahl-INT(_xlpm.LetztlichDezimalzahl))*60),
      TRUE,0
    )
  )
)</f>
        <v>21</v>
      </c>
      <c r="F18" s="2" t="str" cm="1">
        <f t="array" ref="F18">_xlfn.LET(_xlpm.ZellWert, B18,
  _xlpm.MinZeich,_xlfn.UNICHAR(8242), _xlpm.SekZeich,_xlfn.UNICHAR(8243),
  _xlpm.AuslaszZeich,_xlfn.UNICHAR(39), _xlpm.AnführStriche,_xlfn.UNICHAR(34),
  _xlpm.DeziTrennZ,".", _xlpm.Komma,",", _xlpm.Punkt,".",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SUBSTITUTE(_xlfn.IFS(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), _xlpm.Komma, _xlpm.Punkt)
  )
)</f>
        <v>0</v>
      </c>
    </row>
    <row r="19" spans="1:6" s="2" customFormat="1"/>
    <row r="20" spans="1:6" s="2" customFormat="1" ht="30">
      <c r="A20" s="3" t="s">
        <v>52</v>
      </c>
      <c r="B20" s="4" t="s">
        <v>53</v>
      </c>
      <c r="C20" s="5" t="str" cm="1">
        <f t="array" ref="C20">_xlfn.LET(_xlpm.ZellWert,B20,
  _xlpm.RechtsAnhängselZeichen, _xlfn.XLOOKUP(RIGHT(_xlpm.ZellWert,2),{" N";" S";" E";" W"},{" N";" S";" E";" W"}, _xlfn.XLOOKUP( RIGHT(_xlpm.ZellWert,1+N("N/S/W/E-Sphäre am besten normieren")),{"N";"S";"E";"W"},{" N";" S";" E";" 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_xlfn.UNICHAR(8242), _xlpm.SekZeich, _xlfn.UNICHAR(8243),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16′ 8.7″</v>
      </c>
      <c r="D20" s="2" t="s">
        <v>81</v>
      </c>
    </row>
    <row r="21" spans="1:6" s="2" customFormat="1" ht="30">
      <c r="A21" s="3" t="s">
        <v>75</v>
      </c>
      <c r="B21" s="4" t="s">
        <v>76</v>
      </c>
      <c r="C21" s="5" t="str" cm="1">
        <f t="array" ref="C21">_xlfn.LET(_xlpm.ZellWert,B21,
  _xlpm.RechtsAnhängselZeichen, _xlfn.XLOOKUP(RIGHT(_xlpm.ZellWert,2),{" N";" S";" E";" W"},{" N";" S";" E";" W"}, _xlfn.XLOOKUP( RIGHT(_xlpm.ZellWert,1+N("N/S/W/E-Sphäre am besten normieren")),{"N";"S";"E";"W"},{" N";" S";" E";" W"},"")),
  _xlpm.DeziTrennZ,".", _xlpm.Komma,",", _xlpm.Punkt,".",
  _xlpm.DeziZahlenWert, IF(LEN(_xlpm.RechtsAnhängselZeichen), _xlfn.NUMBERVALUE(SUBSTITUTE(_xlpm.ZellWert,_xlpm.RechtsAnhängselZeichen,""),_xlpm.DeziTrennZ),_xlfn.NUMBERVALUE(_xlpm.ZellWert,_xlpm.DeziTrennZ)),
  _xlpm.ZellWertGanzzahl, INT(_xlpm.DeziZahlenWert),
  _xlpm.MinutenWert, INT((_xlpm.DeziZahlenWert-_xlpm.ZellWertGanzzahl)*60),
  _xlpm.MinutenÜberrest, (_xlpm.DeziZahlenWert-_xlpm.ZellWertGanzzahl)*60,
  _xlpm.GradZeichen,_xlfn.UNICHAR(176), _xlpm.MinZeich, _xlfn.UNICHAR(8242), _xlpm.SekZeich, _xlfn.UNICHAR(8243),
  SUBSTITUTE(_xlpm.ZellWertGanzzahl&amp;_xlpm.GradZeichen&amp;" "&amp;_xlpm.MinutenWert&amp;_xlpm.MinZeich&amp;" "&amp;TEXT((_xlpm.MinutenÜberrest-_xlpm.MinutenWert)*60,"0,0")&amp;_xlpm.SekZeich&amp;_xlpm.RechtsAnhängselZeichen, _xlpm.Komma,_xlpm.Punkt)
)</f>
        <v>52° 16′ 8.7″ N</v>
      </c>
      <c r="D21" s="2" t="s">
        <v>81</v>
      </c>
    </row>
    <row r="22" spans="1:6" s="2" customFormat="1"/>
    <row r="23" spans="1:6" s="2" customFormat="1"/>
    <row r="24" spans="1:6" s="2" customFormat="1"/>
    <row r="25" spans="1:6" s="2" customFormat="1"/>
    <row r="26" spans="1:6" s="2" customFormat="1"/>
    <row r="27" spans="1:6" s="2" customFormat="1">
      <c r="A27"/>
      <c r="B27"/>
      <c r="C27"/>
      <c r="D27"/>
      <c r="E27"/>
      <c r="F27"/>
    </row>
    <row r="28" spans="1:6" s="2" customFormat="1">
      <c r="A28"/>
      <c r="B28"/>
      <c r="C28"/>
      <c r="D28"/>
      <c r="E28"/>
      <c r="F28"/>
    </row>
    <row r="29" spans="1:6" s="2" customFormat="1">
      <c r="A29"/>
      <c r="B29"/>
      <c r="C29"/>
      <c r="D29"/>
      <c r="E29"/>
      <c r="F29"/>
    </row>
  </sheetData>
  <conditionalFormatting sqref="K3:K8 B3:B4 B6:B16">
    <cfRule type="expression" dxfId="39" priority="14">
      <formula>OR(ISNUMBER(SEARCH(_xlfn.UNICHAR(39),B3,1)), ISNUMBER(SEARCH(_xlfn.UNICHAR(34),B3,1)))</formula>
    </cfRule>
    <cfRule type="expression" dxfId="38" priority="15">
      <formula>OR(ISNUMBER(SEARCH(_xlfn.UNICHAR(8242),B3,1)), ISNUMBER(SEARCH(_xlfn.UNICHAR(8243),B3,1)))</formula>
    </cfRule>
  </conditionalFormatting>
  <conditionalFormatting sqref="B5">
    <cfRule type="expression" dxfId="37" priority="10">
      <formula>OR(ISNUMBER(SEARCH(_xlfn.UNICHAR(39),B5,1)), ISNUMBER(SEARCH(_xlfn.UNICHAR(34),B5,1)))</formula>
    </cfRule>
    <cfRule type="expression" dxfId="36" priority="11">
      <formula>OR(ISNUMBER(SEARCH(_xlfn.UNICHAR(8242),B5,1)), ISNUMBER(SEARCH(_xlfn.UNICHAR(8243),B5,1)))</formula>
    </cfRule>
  </conditionalFormatting>
  <conditionalFormatting sqref="B17:B18">
    <cfRule type="expression" dxfId="35" priority="7">
      <formula>OR(ISNUMBER(SEARCH(_xlfn.UNICHAR(39),B17,1)), ISNUMBER(SEARCH(_xlfn.UNICHAR(34),B17,1)))</formula>
    </cfRule>
    <cfRule type="expression" dxfId="34" priority="8">
      <formula>OR(ISNUMBER(SEARCH(_xlfn.UNICHAR(8242),B17,1)), ISNUMBER(SEARCH(_xlfn.UNICHAR(8243),B17,1)))</formula>
    </cfRule>
  </conditionalFormatting>
  <conditionalFormatting sqref="C3:C18">
    <cfRule type="expression" dxfId="33" priority="6">
      <formula>_xlfn.ISFORMULA(C3)</formula>
    </cfRule>
  </conditionalFormatting>
  <conditionalFormatting sqref="D3:D18">
    <cfRule type="expression" dxfId="32" priority="5">
      <formula>_xlfn.ISFORMULA(D3)</formula>
    </cfRule>
  </conditionalFormatting>
  <conditionalFormatting sqref="E3:E18">
    <cfRule type="expression" dxfId="31" priority="4">
      <formula>_xlfn.ISFORMULA(E3)</formula>
    </cfRule>
  </conditionalFormatting>
  <conditionalFormatting sqref="F3:F18">
    <cfRule type="expression" dxfId="30" priority="2">
      <formula>_xlfn.ISFORMULA(F3)</formula>
    </cfRule>
  </conditionalFormatting>
  <conditionalFormatting sqref="C20:C21">
    <cfRule type="expression" dxfId="29" priority="1">
      <formula>_xlfn.ISFORMULA(C20)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080EF-158A-4415-A801-0FE75A9F2FBC}">
  <dimension ref="A1:L28"/>
  <sheetViews>
    <sheetView workbookViewId="0">
      <selection activeCell="C25" sqref="C25:C26"/>
    </sheetView>
  </sheetViews>
  <sheetFormatPr baseColWidth="10" defaultRowHeight="15"/>
  <cols>
    <col min="1" max="1" width="20.140625" bestFit="1" customWidth="1"/>
    <col min="2" max="2" width="18.5703125" bestFit="1" customWidth="1"/>
    <col min="3" max="3" width="28.28515625" bestFit="1" customWidth="1"/>
    <col min="4" max="4" width="12" bestFit="1" customWidth="1"/>
  </cols>
  <sheetData>
    <row r="1" spans="1:12">
      <c r="C1" t="s">
        <v>54</v>
      </c>
    </row>
    <row r="2" spans="1:12">
      <c r="B2" t="s">
        <v>40</v>
      </c>
      <c r="C2" t="s">
        <v>44</v>
      </c>
      <c r="D2" s="1" t="s">
        <v>43</v>
      </c>
      <c r="E2" s="1" t="s">
        <v>1</v>
      </c>
      <c r="F2" s="1" t="s">
        <v>0</v>
      </c>
      <c r="K2" t="s">
        <v>16</v>
      </c>
    </row>
    <row r="3" spans="1:12" s="2" customFormat="1">
      <c r="A3" s="2" t="s">
        <v>41</v>
      </c>
      <c r="B3" s="2" t="s">
        <v>4</v>
      </c>
      <c r="C3" s="2" t="str" cm="1">
        <f t="array" ref="C3">_xlfn.LET(_xlpm.ZellWert,B3,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52,2690888888889 N</v>
      </c>
      <c r="D3" s="2" cm="1">
        <f t="array" ref="D3">_xlfn.LET(_xlpm.ZellWert, B3,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3" s="2" cm="1">
        <f t="array" ref="E3">_xlfn.LET(_xlpm.ZellWert, B3,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3" s="2" cm="1">
        <f t="array" ref="F3">_xlfn.LET(_xlpm.ZellWert, B3,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8.7200000000000006</v>
      </c>
      <c r="J3" s="2">
        <v>34</v>
      </c>
      <c r="K3" s="2" t="str">
        <f>_xlfn.UNICHAR(J3)</f>
        <v>"</v>
      </c>
      <c r="L3" s="2" t="s">
        <v>48</v>
      </c>
    </row>
    <row r="4" spans="1:12" s="2" customFormat="1">
      <c r="A4" s="2" t="s">
        <v>41</v>
      </c>
      <c r="B4" s="2" t="s">
        <v>63</v>
      </c>
      <c r="C4" s="2" t="str" cm="1">
        <f t="array" ref="C4">_xlfn.LET(_xlpm.ZellWert,B4,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52,2690888888889 N</v>
      </c>
      <c r="D4" s="2" cm="1">
        <f t="array" ref="D4">_xlfn.LET(_xlpm.ZellWert, B4,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4" s="2" cm="1">
        <f t="array" ref="E4">_xlfn.LET(_xlpm.ZellWert, B4,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4" s="2" cm="1">
        <f t="array" ref="F4">_xlfn.LET(_xlpm.ZellWert, B4,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4" s="2">
        <v>39</v>
      </c>
      <c r="K4" s="2" t="str">
        <f>_xlfn.UNICHAR(J4)</f>
        <v>'</v>
      </c>
      <c r="L4" s="2" t="s">
        <v>49</v>
      </c>
    </row>
    <row r="5" spans="1:12" s="2" customFormat="1">
      <c r="A5" s="2" t="s">
        <v>41</v>
      </c>
      <c r="B5" s="2" t="s">
        <v>7</v>
      </c>
      <c r="C5" s="2" t="str" cm="1">
        <f t="array" ref="C5">_xlfn.LET(_xlpm.ZellWert,B5,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52,2666666666667 N</v>
      </c>
      <c r="D5" s="2" cm="1">
        <f t="array" ref="D5">_xlfn.LET(_xlpm.ZellWert, B5,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5" s="2" cm="1">
        <f t="array" ref="E5">_xlfn.LET(_xlpm.ZellWert, B5,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5" s="2" cm="1">
        <f t="array" ref="F5">_xlfn.LET(_xlpm.ZellWert, B5,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5" s="2">
        <v>176</v>
      </c>
      <c r="K5" s="2" t="str">
        <f>_xlfn.UNICHAR(J5)</f>
        <v>°</v>
      </c>
      <c r="L5" s="2" t="s">
        <v>38</v>
      </c>
    </row>
    <row r="6" spans="1:12" s="2" customFormat="1">
      <c r="A6" s="2" t="s">
        <v>41</v>
      </c>
      <c r="B6" s="2" t="s">
        <v>30</v>
      </c>
      <c r="C6" s="2" t="str" cm="1">
        <f t="array" ref="C6">_xlfn.LET(_xlpm.ZellWert,B6,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52,2690888888889 N</v>
      </c>
      <c r="D6" s="2" cm="1">
        <f t="array" ref="D6">_xlfn.LET(_xlpm.ZellWert, B6,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6" s="2" cm="1">
        <f t="array" ref="E6">_xlfn.LET(_xlpm.ZellWert, B6,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6" s="2" cm="1">
        <f t="array" ref="F6">_xlfn.LET(_xlpm.ZellWert, B6,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8.7200000000000006</v>
      </c>
      <c r="J6" s="2">
        <v>8242</v>
      </c>
      <c r="K6" s="2" t="str">
        <f t="shared" ref="K6:K8" si="0">_xlfn.UNICHAR(J6)</f>
        <v>′</v>
      </c>
      <c r="L6" s="2" t="s">
        <v>47</v>
      </c>
    </row>
    <row r="7" spans="1:12" s="2" customFormat="1">
      <c r="A7" s="2" t="s">
        <v>41</v>
      </c>
      <c r="B7" s="2" t="s">
        <v>50</v>
      </c>
      <c r="C7" s="2" t="str" cm="1">
        <f t="array" ref="C7">_xlfn.LET(_xlpm.ZellWert,B7,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52,0024222222222 N</v>
      </c>
      <c r="D7" s="2" cm="1">
        <f t="array" ref="D7">_xlfn.LET(_xlpm.ZellWert, B7,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7" s="2" cm="1">
        <f t="array" ref="E7">_xlfn.LET(_xlpm.ZellWert, B7,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7" s="2" cm="1">
        <f t="array" ref="F7">_xlfn.LET(_xlpm.ZellWert, B7,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8.7200000000000006</v>
      </c>
      <c r="J7" s="2">
        <v>8243</v>
      </c>
      <c r="K7" s="2" t="str">
        <f t="shared" si="0"/>
        <v>″</v>
      </c>
      <c r="L7" s="2" t="s">
        <v>46</v>
      </c>
    </row>
    <row r="8" spans="1:12" s="2" customFormat="1">
      <c r="A8" s="2" t="s">
        <v>41</v>
      </c>
      <c r="B8" s="2" t="s">
        <v>60</v>
      </c>
      <c r="C8" s="2" t="str" cm="1">
        <f t="array" ref="C8">_xlfn.LET(_xlpm.ZellWert,B8,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52,0024222222222 N</v>
      </c>
      <c r="D8" s="2" cm="1">
        <f t="array" ref="D8">_xlfn.LET(_xlpm.ZellWert, B8,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8" s="2" cm="1">
        <f t="array" ref="E8">_xlfn.LET(_xlpm.ZellWert, B8,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8" s="2" cm="1">
        <f t="array" ref="F8">_xlfn.LET(_xlpm.ZellWert, B8,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8" s="2">
        <v>32</v>
      </c>
      <c r="K8" s="2" t="str">
        <f t="shared" si="0"/>
        <v xml:space="preserve"> </v>
      </c>
      <c r="L8" s="2" t="s">
        <v>39</v>
      </c>
    </row>
    <row r="9" spans="1:12" s="2" customFormat="1">
      <c r="A9" s="2" t="s">
        <v>41</v>
      </c>
      <c r="B9" s="2" t="s">
        <v>15</v>
      </c>
      <c r="C9" s="2" t="str" cm="1">
        <f t="array" ref="C9">_xlfn.LET(_xlpm.ZellWert,B9,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52,2666666666667 N</v>
      </c>
      <c r="D9" s="2" cm="1">
        <f t="array" ref="D9">_xlfn.LET(_xlpm.ZellWert, B9,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9" s="2" cm="1">
        <f t="array" ref="E9">_xlfn.LET(_xlpm.ZellWert, B9,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9" s="2" cm="1">
        <f t="array" ref="F9">_xlfn.LET(_xlpm.ZellWert, B9,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0" spans="1:12" s="2" customFormat="1">
      <c r="A10" s="2" t="s">
        <v>41</v>
      </c>
      <c r="B10" s="2" t="s">
        <v>8</v>
      </c>
      <c r="C10" s="2" t="str" cm="1">
        <f t="array" ref="C10">_xlfn.LET(_xlpm.ZellWert,B10,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10" s="2" cm="1">
        <f t="array" ref="D10">_xlfn.LET(_xlpm.ZellWert, B10,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10" s="2" cm="1">
        <f t="array" ref="E10">_xlfn.LET(_xlpm.ZellWert, B10,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0" s="2" cm="1">
        <f t="array" ref="F10">_xlfn.LET(_xlpm.ZellWert, B10,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1" spans="1:12" s="2" customFormat="1">
      <c r="A11" s="2" t="s">
        <v>41</v>
      </c>
      <c r="B11" s="2" t="s">
        <v>18</v>
      </c>
      <c r="C11" s="2" t="str" cm="1">
        <f t="array" ref="C11">_xlfn.LET(_xlpm.ZellWert,B11,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11" s="2" cm="1">
        <f t="array" ref="D11">_xlfn.LET(_xlpm.ZellWert, B11,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11" s="2" cm="1">
        <f t="array" ref="E11">_xlfn.LET(_xlpm.ZellWert, B11,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1" s="2" cm="1">
        <f t="array" ref="F11">_xlfn.LET(_xlpm.ZellWert, B11,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2" spans="1:12" s="2" customFormat="1">
      <c r="A12" s="2" t="s">
        <v>41</v>
      </c>
      <c r="B12" s="2" t="s">
        <v>17</v>
      </c>
      <c r="C12" s="2" t="str" cm="1">
        <f t="array" ref="C12">_xlfn.LET(_xlpm.ZellWert,B12,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12" s="2" cm="1">
        <f t="array" ref="D12">_xlfn.LET(_xlpm.ZellWert, B12,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12" s="2" cm="1">
        <f t="array" ref="E12">_xlfn.LET(_xlpm.ZellWert, B12,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2" s="2" cm="1">
        <f t="array" ref="F12">_xlfn.LET(_xlpm.ZellWert, B12,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3" spans="1:12" s="2" customFormat="1">
      <c r="A13" s="2" t="s">
        <v>41</v>
      </c>
      <c r="C13" s="2" t="str" cm="1">
        <f t="array" ref="C13">_xlfn.LET(_xlpm.ZellWert,B13,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/>
      </c>
      <c r="D13" s="2" t="str" cm="1">
        <f t="array" ref="D13">_xlfn.LET(_xlpm.ZellWert, B13,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/>
      </c>
      <c r="E13" s="2" t="str" cm="1">
        <f t="array" ref="E13">_xlfn.LET(_xlpm.ZellWert, B13,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/>
      </c>
      <c r="F13" s="2" t="str" cm="1">
        <f t="array" ref="F13">_xlfn.LET(_xlpm.ZellWert, B13,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/>
      </c>
    </row>
    <row r="14" spans="1:12" s="2" customFormat="1">
      <c r="A14" s="2" t="s">
        <v>42</v>
      </c>
      <c r="B14" s="2" t="s">
        <v>31</v>
      </c>
      <c r="C14" s="2" t="str" cm="1">
        <f t="array" ref="C14">_xlfn.LET(_xlpm.ZellWert,B14,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11,06405 O</v>
      </c>
      <c r="D14" s="2" cm="1">
        <f t="array" ref="D14">_xlfn.LET(_xlpm.ZellWert, B14,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4" s="2" cm="1">
        <f t="array" ref="E14">_xlfn.LET(_xlpm.ZellWert, B14,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4" s="2" cm="1">
        <f t="array" ref="F14">_xlfn.LET(_xlpm.ZellWert, B14,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50.58</v>
      </c>
    </row>
    <row r="15" spans="1:12" s="2" customFormat="1">
      <c r="A15" s="2" t="s">
        <v>42</v>
      </c>
      <c r="B15" s="2" t="s">
        <v>32</v>
      </c>
      <c r="C15" s="2" t="str" cm="1">
        <f t="array" ref="C15">_xlfn.LET(_xlpm.ZellWert,B15,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11,05 O</v>
      </c>
      <c r="D15" s="2" cm="1">
        <f t="array" ref="D15">_xlfn.LET(_xlpm.ZellWert, B15,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5" s="2" cm="1">
        <f t="array" ref="E15">_xlfn.LET(_xlpm.ZellWert, B15,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5" s="2" cm="1">
        <f t="array" ref="F15">_xlfn.LET(_xlpm.ZellWert, B15,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6" spans="1:12" s="2" customFormat="1">
      <c r="A16" s="2" t="s">
        <v>42</v>
      </c>
      <c r="B16" s="2" t="s">
        <v>33</v>
      </c>
      <c r="C16" s="2" t="str" cm="1">
        <f t="array" ref="C16">_xlfn.LET(_xlpm.ZellWert,B16,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11,06405 O</v>
      </c>
      <c r="D16" s="2" cm="1">
        <f t="array" ref="D16">_xlfn.LET(_xlpm.ZellWert, B16,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6" s="2" cm="1">
        <f t="array" ref="E16">_xlfn.LET(_xlpm.ZellWert, B16,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6" s="2" cm="1">
        <f t="array" ref="F16">_xlfn.LET(_xlpm.ZellWert, B16,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50.58</v>
      </c>
    </row>
    <row r="17" spans="1:6" s="2" customFormat="1">
      <c r="A17" s="2" t="s">
        <v>42</v>
      </c>
      <c r="B17" s="2" t="s">
        <v>34</v>
      </c>
      <c r="C17" s="2" t="str" cm="1">
        <f t="array" ref="C17">_xlfn.LET(_xlpm.ZellWert,B17,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11,05 O</v>
      </c>
      <c r="D17" s="2" cm="1">
        <f t="array" ref="D17">_xlfn.LET(_xlpm.ZellWert, B17,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7" s="2" cm="1">
        <f t="array" ref="E17">_xlfn.LET(_xlpm.ZellWert, B17,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7" s="2" cm="1">
        <f t="array" ref="F17">_xlfn.LET(_xlpm.ZellWert, B17,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8" spans="1:6" s="2" customFormat="1">
      <c r="A18" s="2" t="s">
        <v>42</v>
      </c>
      <c r="B18" s="2" t="s">
        <v>35</v>
      </c>
      <c r="C18" s="2" t="str" cm="1">
        <f t="array" ref="C18">_xlfn.LET(_xlpm.ZellWert,B18,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8" s="2" cm="1">
        <f t="array" ref="D18">_xlfn.LET(_xlpm.ZellWert, B18,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8" s="2" cm="1">
        <f t="array" ref="E18">_xlfn.LET(_xlpm.ZellWert, B18,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8" s="2" cm="1">
        <f t="array" ref="F18">_xlfn.LET(_xlpm.ZellWert, B18,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9" spans="1:6" s="2" customFormat="1">
      <c r="A19" s="2" t="s">
        <v>42</v>
      </c>
      <c r="B19" s="2" t="s">
        <v>36</v>
      </c>
      <c r="C19" s="2" t="str" cm="1">
        <f t="array" ref="C19">_xlfn.LET(_xlpm.ZellWert,B19,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9" s="2" cm="1">
        <f t="array" ref="D19">_xlfn.LET(_xlpm.ZellWert, B19,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9" s="2" cm="1">
        <f t="array" ref="E19">_xlfn.LET(_xlpm.ZellWert, B19,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9" s="2" cm="1">
        <f t="array" ref="F19">_xlfn.LET(_xlpm.ZellWert, B19,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20" spans="1:6" s="2" customFormat="1">
      <c r="A20" s="2" t="s">
        <v>42</v>
      </c>
      <c r="B20" s="2" t="s">
        <v>37</v>
      </c>
      <c r="C20" s="2" t="str" cm="1">
        <f t="array" ref="C20">_xlfn.LET(_xlpm.ZellWert,B20,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20" s="2" cm="1">
        <f t="array" ref="D20">_xlfn.LET(_xlpm.ZellWert, B20,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20" s="2" cm="1">
        <f t="array" ref="E20">_xlfn.LET(_xlpm.ZellWert, B20,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20" s="2" cm="1">
        <f t="array" ref="F20">_xlfn.LET(_xlpm.ZellWert, B20,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21" spans="1:6" s="2" customFormat="1">
      <c r="A21" s="2" t="s">
        <v>42</v>
      </c>
      <c r="C21" s="2" t="str" cm="1">
        <f t="array" ref="C21">_xlfn.LET(_xlpm.ZellWert,B21,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/>
      </c>
      <c r="D21" s="2" t="str" cm="1">
        <f t="array" ref="D21">_xlfn.LET(_xlpm.ZellWert, B21,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/>
      </c>
      <c r="E21" s="2" t="str" cm="1">
        <f t="array" ref="E21">_xlfn.LET(_xlpm.ZellWert, B21,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/>
      </c>
      <c r="F21" s="2" t="str" cm="1">
        <f t="array" ref="F21">_xlfn.LET(_xlpm.ZellWert, B21,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/>
      </c>
    </row>
    <row r="22" spans="1:6" s="2" customFormat="1">
      <c r="A22" s="2" t="s">
        <v>42</v>
      </c>
      <c r="B22" s="2" t="s">
        <v>66</v>
      </c>
      <c r="C22" s="2" t="str" cm="1">
        <f t="array" ref="C22">_xlfn.LET(_xlpm.ZellWert,B22,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11,51 O</v>
      </c>
      <c r="D22" s="2" cm="1">
        <f t="array" ref="D22">_xlfn.LET(_xlpm.ZellWert, B22,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22" s="2" cm="1">
        <f t="array" ref="E22">_xlfn.LET(_xlpm.ZellWert, B22,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30</v>
      </c>
      <c r="F22" s="2" cm="1">
        <f t="array" ref="F22">_xlfn.LET(_xlpm.ZellWert, B22,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36</v>
      </c>
    </row>
    <row r="23" spans="1:6" s="2" customFormat="1">
      <c r="A23" s="2" t="s">
        <v>42</v>
      </c>
      <c r="B23" s="2" t="s">
        <v>67</v>
      </c>
      <c r="C23" s="2" t="str" cm="1">
        <f t="array" ref="C23">_xlfn.LET(_xlpm.ZellWert,B23,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_xlfn.IFS(ISNUMBER(SEARCH(_xlpm.AuslaszZeich,_xlpm.ZellWert,1)), SEARCH(_xlpm.AuslaszZeich,_xlpm.ZellWert,1), ISNUMBER(SEARCH(_xlpm.MinZeich,_xlpm.ZellWert,1)), SEARCH(_xlpm.MinZeich,_xlpm.ZellWert,1), TRUE, ""),
  _xlpm.MinutenStelleDoppelt, _xlfn.IFS(ISNUMBER(SEARCH(_xlpm.AuslaszZeichDoppelt,_xlpm.ZellWert,1)), SEARCH(_xlpm.AuslaszZeichDoppelt,_xlpm.ZellWert,1), ISNUMBER(SEARCH(_xlpm.MinZeichDoppelt,_xlpm.ZellWert,1)), SEARCH(_xlpm.MinZeichDoppelt,_xlpm.ZellWert,1), TRUE,""),
  _xlpm.SekundenStelle, _xlfn.IFS( ISNUMBER(SEARCH(_xlpm.AnführStriche,_xlpm.ZellWert,1)), SEARCH(_xlpm.AnführStriche,_xlpm.ZellWert,1), ISNUMBER(SEARCH(_xlpm.SekZeich,_xlpm.ZellWert,1)), SEARCH(_xlpm.SekZeich,_xlpm.ZellWert,1), TRUE,""),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11,52 O</v>
      </c>
      <c r="D23" s="2" cm="1">
        <f t="array" ref="D23">_xlfn.LET(_xlpm.ZellWert, B23,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23" s="2" cm="1">
        <f t="array" ref="E23">_xlfn.LET(_xlpm.ZellWert, B23,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31</v>
      </c>
      <c r="F23" s="2" cm="1">
        <f t="array" ref="F23">_xlfn.LET(_xlpm.ZellWert, B23,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12</v>
      </c>
    </row>
    <row r="24" spans="1:6" s="2" customFormat="1"/>
    <row r="25" spans="1:6" ht="30">
      <c r="A25" s="3" t="s">
        <v>51</v>
      </c>
      <c r="B25" s="2">
        <v>52.269088888888902</v>
      </c>
      <c r="C25" s="5" t="str" cm="1">
        <f t="array" ref="C25">_xlfn.LET(_xlpm.ZellWert,B25,
  _xlpm.RechtsAnhängselZeichen, _xlfn.XLOOKUP(RIGHT(_xlpm.ZellWert,2),{" N";" S";" O";" W"},{" N";" S";" O";" W"}, _xlfn.XLOOKUP( RIGHT(_xlpm.ZellWert,1+N("N/S/W/O-Sphäre am besten normieren")),{"N";"S";"O";"W"},{" N";" S";" O";" 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_xlpm.MinutenZeichen, _xlfn.UNICHAR(8242), _xlpm.SekZeich, _xlfn.UNICHAR(8243),
 _xlpm.ZellWertGanzzahl&amp;_xlpm.GradZeichen&amp;" "&amp;_xlpm.MinutenWert&amp;_xlpm.MinutenZeichen&amp;" "&amp;TEXT((_xlpm.MinutenÜberrest-_xlpm.MinutenWert)*60,"0,0")&amp;_xlpm.SekZeich&amp;_xlpm.RechtsAnhängselZeichen
)</f>
        <v>52° 16′ 8,7″</v>
      </c>
      <c r="D25" s="2" t="s">
        <v>72</v>
      </c>
      <c r="E25" s="2"/>
      <c r="F25" s="2"/>
    </row>
    <row r="26" spans="1:6" ht="30">
      <c r="A26" s="3" t="s">
        <v>65</v>
      </c>
      <c r="B26" s="2" t="s">
        <v>64</v>
      </c>
      <c r="C26" s="5" t="str" cm="1">
        <f t="array" ref="C26">_xlfn.LET(_xlpm.ZellWert,B26,
  _xlpm.RechtsAnhängselZeichen, _xlfn.XLOOKUP(RIGHT(_xlpm.ZellWert,2),{" N";" S";" O";" W"},{" N";" S";" O";" W"}, _xlfn.XLOOKUP( RIGHT(_xlpm.ZellWert,1+N("N/S/W/O-Sphäre am besten normieren")),{"N";"S";"O";"W"},{" N";" S";" O";" 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_xlpm.MinutenZeichen, _xlfn.UNICHAR(8242), _xlpm.SekZeich, _xlfn.UNICHAR(8243),
 _xlpm.ZellWertGanzzahl&amp;_xlpm.GradZeichen&amp;" "&amp;_xlpm.MinutenWert&amp;_xlpm.MinutenZeichen&amp;" "&amp;TEXT((_xlpm.MinutenÜberrest-_xlpm.MinutenWert)*60,"0,0")&amp;_xlpm.SekZeich&amp;_xlpm.RechtsAnhängselZeichen
)</f>
        <v>52° 16′ 8,7″ N</v>
      </c>
      <c r="D26" s="2" t="s">
        <v>72</v>
      </c>
      <c r="E26" s="2"/>
      <c r="F26" s="2"/>
    </row>
    <row r="27" spans="1:6" ht="30">
      <c r="A27" s="3" t="s">
        <v>51</v>
      </c>
      <c r="B27" s="2">
        <v>11.06405</v>
      </c>
      <c r="C27" s="5" t="str" cm="1">
        <f t="array" ref="C27">_xlfn.LET(_xlpm.ZellWert,B27,
  _xlpm.RechtsAnhängselZeichen, _xlfn.XLOOKUP(RIGHT(_xlpm.ZellWert,2),{" N";" S";" O";" W"},{" N";" S";" O";" W"}, _xlfn.XLOOKUP( RIGHT(_xlpm.ZellWert),{"N";"S";"O";"W"},{"N";"S";"O";"W"},"")),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_xlpm.MinutenZeichen, _xlfn.UNICHAR(39), _xlpm.SekZeich, _xlfn.UNICHAR(34),
 _xlpm.ZellWertGanzzahl&amp;_xlpm.GradZeichen&amp;" "&amp;_xlpm.MinutenWert&amp;_xlpm.MinutenZeichen&amp;" "&amp;TEXT((_xlpm.MinutenÜberrest-_xlpm.MinutenWert)*60,"0,0")&amp;_xlpm.SekZeich&amp;_xlpm.RechtsAnhängselZeichen
)</f>
        <v>11° 3' 50,6"</v>
      </c>
      <c r="D27" s="2" t="s">
        <v>73</v>
      </c>
      <c r="E27" s="2"/>
      <c r="F27" s="2"/>
    </row>
    <row r="28" spans="1:6" ht="30">
      <c r="A28" s="3" t="s">
        <v>65</v>
      </c>
      <c r="B28" s="2" t="s">
        <v>68</v>
      </c>
      <c r="C28" s="5" t="str" cm="1">
        <f t="array" ref="C28">_xlfn.LET(_xlpm.ZellWert,B28,
  _xlpm.RechtsAnhängselZeichen, _xlfn.XLOOKUP(RIGHT(_xlpm.ZellWert,2),{" N";" S";" O";" W"},{" N";" S";" O";" W"}, _xlfn.XLOOKUP( RIGHT(_xlpm.ZellWert),{"N";"S";"O";"W"},{"N";"S";"O";"W"},"")),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_xlpm.MinutenZeichen, _xlfn.UNICHAR(39), _xlpm.SekZeich, _xlfn.UNICHAR(34),
 _xlpm.ZellWertGanzzahl&amp;_xlpm.GradZeichen&amp;" "&amp;_xlpm.MinutenWert&amp;_xlpm.MinutenZeichen&amp;" "&amp;TEXT((_xlpm.MinutenÜberrest-_xlpm.MinutenWert)*60,"0,0")&amp;_xlpm.SekZeich&amp;_xlpm.RechtsAnhängselZeichen
)</f>
        <v>11° 3' 50,6" N</v>
      </c>
      <c r="D28" s="2" t="s">
        <v>73</v>
      </c>
    </row>
  </sheetData>
  <conditionalFormatting sqref="K3:K8 B9:B21 B3 B5:B7">
    <cfRule type="expression" dxfId="28" priority="16">
      <formula>OR(ISNUMBER(SEARCH(_xlfn.UNICHAR(39),B3,1)), ISNUMBER(SEARCH(_xlfn.UNICHAR(34),B3,1)))</formula>
    </cfRule>
    <cfRule type="expression" dxfId="27" priority="18">
      <formula>OR(ISNUMBER(SEARCH(_xlfn.UNICHAR(8242),B3,1)), ISNUMBER(SEARCH(_xlfn.UNICHAR(8243),B3,1)))</formula>
    </cfRule>
  </conditionalFormatting>
  <conditionalFormatting sqref="C3:C23">
    <cfRule type="expression" dxfId="26" priority="15">
      <formula>_xlfn.ISFORMULA(C3)</formula>
    </cfRule>
  </conditionalFormatting>
  <conditionalFormatting sqref="B8">
    <cfRule type="expression" dxfId="25" priority="13">
      <formula>OR(ISNUMBER(SEARCH(_xlfn.UNICHAR(39),B8,1)), ISNUMBER(SEARCH(_xlfn.UNICHAR(34),B8,1)))</formula>
    </cfRule>
    <cfRule type="expression" dxfId="24" priority="14">
      <formula>OR(ISNUMBER(SEARCH(_xlfn.UNICHAR(8242),B8,1)), ISNUMBER(SEARCH(_xlfn.UNICHAR(8243),B8,1)))</formula>
    </cfRule>
  </conditionalFormatting>
  <conditionalFormatting sqref="D3:D23">
    <cfRule type="expression" dxfId="23" priority="8">
      <formula>_xlfn.ISFORMULA(D3)</formula>
    </cfRule>
  </conditionalFormatting>
  <conditionalFormatting sqref="B4">
    <cfRule type="expression" dxfId="22" priority="10">
      <formula>OR(ISNUMBER(SEARCH(_xlfn.UNICHAR(39),B4,1)), ISNUMBER(SEARCH(_xlfn.UNICHAR(34),B4,1)))</formula>
    </cfRule>
    <cfRule type="expression" dxfId="21" priority="11">
      <formula>OR(ISNUMBER(SEARCH(_xlfn.UNICHAR(8242),B4,1)), ISNUMBER(SEARCH(_xlfn.UNICHAR(8243),B4,1)))</formula>
    </cfRule>
  </conditionalFormatting>
  <conditionalFormatting sqref="E3:E23">
    <cfRule type="expression" dxfId="20" priority="7">
      <formula>_xlfn.ISFORMULA(E3)</formula>
    </cfRule>
  </conditionalFormatting>
  <conditionalFormatting sqref="B22:B23">
    <cfRule type="expression" dxfId="19" priority="4">
      <formula>OR(ISNUMBER(SEARCH(_xlfn.UNICHAR(39),B22,1)), ISNUMBER(SEARCH(_xlfn.UNICHAR(34),B22,1)))</formula>
    </cfRule>
    <cfRule type="expression" dxfId="18" priority="5">
      <formula>OR(ISNUMBER(SEARCH(_xlfn.UNICHAR(8242),B22,1)), ISNUMBER(SEARCH(_xlfn.UNICHAR(8243),B22,1)))</formula>
    </cfRule>
  </conditionalFormatting>
  <conditionalFormatting sqref="C27:C28">
    <cfRule type="expression" dxfId="17" priority="3">
      <formula>_xlfn.ISFORMULA(C27)</formula>
    </cfRule>
  </conditionalFormatting>
  <conditionalFormatting sqref="C25:C26">
    <cfRule type="expression" dxfId="16" priority="2">
      <formula>_xlfn.ISFORMULA(C25)</formula>
    </cfRule>
  </conditionalFormatting>
  <conditionalFormatting sqref="F3:F23">
    <cfRule type="expression" dxfId="15" priority="1">
      <formula>_xlfn.ISFORMULA(F3)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74EB0-A827-49F7-AA24-A3395340EF54}">
  <dimension ref="A1:L21"/>
  <sheetViews>
    <sheetView workbookViewId="0">
      <selection activeCell="C21" sqref="C21"/>
    </sheetView>
  </sheetViews>
  <sheetFormatPr baseColWidth="10" defaultRowHeight="15"/>
  <cols>
    <col min="1" max="1" width="20.140625" bestFit="1" customWidth="1"/>
    <col min="2" max="2" width="18.5703125" bestFit="1" customWidth="1"/>
    <col min="3" max="3" width="28.28515625" bestFit="1" customWidth="1"/>
    <col min="4" max="4" width="12" bestFit="1" customWidth="1"/>
  </cols>
  <sheetData>
    <row r="1" spans="1:12">
      <c r="C1" t="s">
        <v>74</v>
      </c>
    </row>
    <row r="2" spans="1:12">
      <c r="B2" t="s">
        <v>40</v>
      </c>
      <c r="C2" t="s">
        <v>44</v>
      </c>
      <c r="D2" s="1" t="s">
        <v>43</v>
      </c>
      <c r="E2" s="1" t="s">
        <v>1</v>
      </c>
      <c r="F2" s="1" t="s">
        <v>0</v>
      </c>
      <c r="K2" t="s">
        <v>16</v>
      </c>
    </row>
    <row r="3" spans="1:12" s="2" customFormat="1">
      <c r="A3" s="2" t="s">
        <v>41</v>
      </c>
      <c r="B3" s="2" t="s">
        <v>30</v>
      </c>
      <c r="C3" s="5" t="str" cm="1">
        <f t="array" ref="C3">_xlfn.LET(_xlpm.ZellWert,B3,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52,2690888888889 N</v>
      </c>
      <c r="D3" s="2" cm="1">
        <f t="array" ref="D3">_xlfn.LET(_xlpm.ZellWert, B3,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3" s="2" cm="1">
        <f t="array" ref="E3">_xlfn.LET(_xlpm.ZellWert, B3,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3" s="2" cm="1">
        <f t="array" ref="F3">_xlfn.LET(_xlpm.ZellWert, B3,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8.7200000000000006</v>
      </c>
      <c r="J3" s="2">
        <v>34</v>
      </c>
      <c r="K3" s="2" t="str">
        <f>_xlfn.UNICHAR(J3)</f>
        <v>"</v>
      </c>
      <c r="L3" s="2" t="s">
        <v>48</v>
      </c>
    </row>
    <row r="4" spans="1:12" s="2" customFormat="1">
      <c r="A4" s="2" t="s">
        <v>41</v>
      </c>
      <c r="B4" s="2" t="s">
        <v>60</v>
      </c>
      <c r="C4" s="5" t="str" cm="1">
        <f t="array" ref="C4">_xlfn.LET(_xlpm.ZellWert,B4,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52,0024222222222 N</v>
      </c>
      <c r="D4" s="2" cm="1">
        <f t="array" ref="D4">_xlfn.LET(_xlpm.ZellWert, B4,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4" s="2" cm="1">
        <f t="array" ref="E4">_xlfn.LET(_xlpm.ZellWert, B4,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4" s="2" cm="1">
        <f t="array" ref="F4">_xlfn.LET(_xlpm.ZellWert, B4,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H4"/>
      <c r="I4"/>
      <c r="J4" s="2">
        <v>39</v>
      </c>
      <c r="K4" s="2" t="str">
        <f>_xlfn.UNICHAR(J4)</f>
        <v>'</v>
      </c>
      <c r="L4" s="2" t="s">
        <v>49</v>
      </c>
    </row>
    <row r="5" spans="1:12" s="2" customFormat="1">
      <c r="A5" s="2" t="s">
        <v>41</v>
      </c>
      <c r="B5" s="2" t="s">
        <v>50</v>
      </c>
      <c r="C5" s="5" t="str" cm="1">
        <f t="array" ref="C5">_xlfn.LET(_xlpm.ZellWert,B5,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52,0024222222222 N</v>
      </c>
      <c r="D5" s="2" cm="1">
        <f t="array" ref="D5">_xlfn.LET(_xlpm.ZellWert, B5,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5" s="2" cm="1">
        <f t="array" ref="E5">_xlfn.LET(_xlpm.ZellWert, B5,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5" s="2" cm="1">
        <f t="array" ref="F5">_xlfn.LET(_xlpm.ZellWert, B5,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8.7200000000000006</v>
      </c>
      <c r="J5" s="2">
        <v>176</v>
      </c>
      <c r="K5" s="2" t="str">
        <f>_xlfn.UNICHAR(J5)</f>
        <v>°</v>
      </c>
      <c r="L5" s="2" t="s">
        <v>38</v>
      </c>
    </row>
    <row r="6" spans="1:12" s="2" customFormat="1">
      <c r="A6" s="2" t="s">
        <v>41</v>
      </c>
      <c r="B6" s="2" t="s">
        <v>15</v>
      </c>
      <c r="C6" s="5" t="str" cm="1">
        <f t="array" ref="C6">_xlfn.LET(_xlpm.ZellWert,B6,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52,2666666666667 N</v>
      </c>
      <c r="D6" s="2" cm="1">
        <f t="array" ref="D6">_xlfn.LET(_xlpm.ZellWert, B6,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6" s="2" cm="1">
        <f t="array" ref="E6">_xlfn.LET(_xlpm.ZellWert, B6,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6" s="2" cm="1">
        <f t="array" ref="F6">_xlfn.LET(_xlpm.ZellWert, B6,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6" s="2">
        <v>8242</v>
      </c>
      <c r="K6" s="2" t="str">
        <f t="shared" ref="K6:K8" si="0">_xlfn.UNICHAR(J6)</f>
        <v>′</v>
      </c>
      <c r="L6" s="2" t="s">
        <v>47</v>
      </c>
    </row>
    <row r="7" spans="1:12" s="2" customFormat="1">
      <c r="A7" s="2" t="s">
        <v>41</v>
      </c>
      <c r="B7" s="2" t="s">
        <v>8</v>
      </c>
      <c r="C7" s="5" t="str" cm="1">
        <f t="array" ref="C7">_xlfn.LET(_xlpm.ZellWert,B7,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7" s="2" cm="1">
        <f t="array" ref="D7">_xlfn.LET(_xlpm.ZellWert, B7,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7" s="2" cm="1">
        <f t="array" ref="E7">_xlfn.LET(_xlpm.ZellWert, B7,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7" s="2" cm="1">
        <f t="array" ref="F7">_xlfn.LET(_xlpm.ZellWert, B7,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7" s="2">
        <v>8243</v>
      </c>
      <c r="K7" s="2" t="str">
        <f t="shared" si="0"/>
        <v>″</v>
      </c>
      <c r="L7" s="2" t="s">
        <v>46</v>
      </c>
    </row>
    <row r="8" spans="1:12" s="2" customFormat="1">
      <c r="A8" s="2" t="s">
        <v>41</v>
      </c>
      <c r="B8" s="2" t="s">
        <v>18</v>
      </c>
      <c r="C8" s="5" t="str" cm="1">
        <f t="array" ref="C8">_xlfn.LET(_xlpm.ZellWert,B8,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8" s="2" cm="1">
        <f t="array" ref="D8">_xlfn.LET(_xlpm.ZellWert, B8,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8" s="2" cm="1">
        <f t="array" ref="E8">_xlfn.LET(_xlpm.ZellWert, B8,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8" s="2" cm="1">
        <f t="array" ref="F8">_xlfn.LET(_xlpm.ZellWert, B8,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8" s="2">
        <v>32</v>
      </c>
      <c r="K8" s="2" t="str">
        <f t="shared" si="0"/>
        <v xml:space="preserve"> </v>
      </c>
      <c r="L8" s="2" t="s">
        <v>39</v>
      </c>
    </row>
    <row r="9" spans="1:12" s="2" customFormat="1">
      <c r="A9" s="2" t="s">
        <v>41</v>
      </c>
      <c r="B9" s="2" t="s">
        <v>17</v>
      </c>
      <c r="C9" s="5" t="str" cm="1">
        <f t="array" ref="C9">_xlfn.LET(_xlpm.ZellWert,B9,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9" s="2" cm="1">
        <f t="array" ref="D9">_xlfn.LET(_xlpm.ZellWert, B9,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9" s="2" cm="1">
        <f t="array" ref="E9">_xlfn.LET(_xlpm.ZellWert, B9,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9" s="2" cm="1">
        <f t="array" ref="F9">_xlfn.LET(_xlpm.ZellWert, B9,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0" spans="1:12" s="2" customFormat="1">
      <c r="A10" s="2" t="s">
        <v>41</v>
      </c>
      <c r="C10" s="5" t="str" cm="1">
        <f t="array" ref="C10">_xlfn.LET(_xlpm.ZellWert,B10,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/>
      </c>
      <c r="D10" s="2" t="str" cm="1">
        <f t="array" ref="D10">_xlfn.LET(_xlpm.ZellWert, B10,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/>
      </c>
      <c r="E10" s="2" t="str" cm="1">
        <f t="array" ref="E10">_xlfn.LET(_xlpm.ZellWert, B10,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/>
      </c>
      <c r="F10" s="2" t="str" cm="1">
        <f t="array" ref="F10">_xlfn.LET(_xlpm.ZellWert, B10,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/>
      </c>
    </row>
    <row r="11" spans="1:12" s="2" customFormat="1">
      <c r="A11" s="2" t="s">
        <v>42</v>
      </c>
      <c r="B11" s="2" t="s">
        <v>33</v>
      </c>
      <c r="C11" s="5" t="str" cm="1">
        <f t="array" ref="C11">_xlfn.LET(_xlpm.ZellWert,B11,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11,06405 O</v>
      </c>
      <c r="D11" s="2" cm="1">
        <f t="array" ref="D11">_xlfn.LET(_xlpm.ZellWert, B11,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1" s="2" cm="1">
        <f t="array" ref="E11">_xlfn.LET(_xlpm.ZellWert, B11,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1" s="2" cm="1">
        <f t="array" ref="F11">_xlfn.LET(_xlpm.ZellWert, B11,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50.58</v>
      </c>
    </row>
    <row r="12" spans="1:12" s="2" customFormat="1">
      <c r="A12" s="2" t="s">
        <v>42</v>
      </c>
      <c r="B12" s="2" t="s">
        <v>34</v>
      </c>
      <c r="C12" s="5" t="str" cm="1">
        <f t="array" ref="C12">_xlfn.LET(_xlpm.ZellWert,B12,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11,05 O</v>
      </c>
      <c r="D12" s="2" cm="1">
        <f t="array" ref="D12">_xlfn.LET(_xlpm.ZellWert, B12,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2" s="2" cm="1">
        <f t="array" ref="E12">_xlfn.LET(_xlpm.ZellWert, B12,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2" s="2" cm="1">
        <f t="array" ref="F12">_xlfn.LET(_xlpm.ZellWert, B12,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3" spans="1:12" s="2" customFormat="1">
      <c r="A13" s="2" t="s">
        <v>42</v>
      </c>
      <c r="B13" s="2" t="s">
        <v>35</v>
      </c>
      <c r="C13" s="5" t="str" cm="1">
        <f t="array" ref="C13">_xlfn.LET(_xlpm.ZellWert,B13,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3" s="2" cm="1">
        <f t="array" ref="D13">_xlfn.LET(_xlpm.ZellWert, B13,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3" s="2" cm="1">
        <f t="array" ref="E13">_xlfn.LET(_xlpm.ZellWert, B13,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3" s="2" cm="1">
        <f t="array" ref="F13">_xlfn.LET(_xlpm.ZellWert, B13,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4" spans="1:12" s="2" customFormat="1">
      <c r="A14" s="2" t="s">
        <v>42</v>
      </c>
      <c r="B14" s="2" t="s">
        <v>36</v>
      </c>
      <c r="C14" s="5" t="str" cm="1">
        <f t="array" ref="C14">_xlfn.LET(_xlpm.ZellWert,B14,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4" s="2" cm="1">
        <f t="array" ref="D14">_xlfn.LET(_xlpm.ZellWert, B14,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4" s="2" cm="1">
        <f t="array" ref="E14">_xlfn.LET(_xlpm.ZellWert, B14,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4" s="2" cm="1">
        <f t="array" ref="F14">_xlfn.LET(_xlpm.ZellWert, B14,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5" spans="1:12" s="2" customFormat="1">
      <c r="A15" s="2" t="s">
        <v>42</v>
      </c>
      <c r="B15" s="2" t="s">
        <v>37</v>
      </c>
      <c r="C15" s="5" t="str" cm="1">
        <f t="array" ref="C15">_xlfn.LET(_xlpm.ZellWert,B15,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5" s="2" cm="1">
        <f t="array" ref="D15">_xlfn.LET(_xlpm.ZellWert, B15,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5" s="2" cm="1">
        <f t="array" ref="E15">_xlfn.LET(_xlpm.ZellWert, B15,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5" s="2" cm="1">
        <f t="array" ref="F15">_xlfn.LET(_xlpm.ZellWert, B15,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6" spans="1:12" s="2" customFormat="1">
      <c r="A16" s="2" t="s">
        <v>42</v>
      </c>
      <c r="C16" s="5" t="str" cm="1">
        <f t="array" ref="C16">_xlfn.LET(_xlpm.ZellWert,B16,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/>
      </c>
      <c r="D16" s="2" t="str" cm="1">
        <f t="array" ref="D16">_xlfn.LET(_xlpm.ZellWert, B16,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/>
      </c>
      <c r="E16" s="2" t="str" cm="1">
        <f t="array" ref="E16">_xlfn.LET(_xlpm.ZellWert, B16,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/>
      </c>
      <c r="F16" s="2" t="str" cm="1">
        <f t="array" ref="F16">_xlfn.LET(_xlpm.ZellWert, B16,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/>
      </c>
    </row>
    <row r="17" spans="1:6" s="2" customFormat="1">
      <c r="A17" s="2" t="s">
        <v>42</v>
      </c>
      <c r="B17" s="2" t="s">
        <v>66</v>
      </c>
      <c r="C17" s="5" t="str" cm="1">
        <f t="array" ref="C17">_xlfn.LET(_xlpm.ZellWert,B17,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11,51 O</v>
      </c>
      <c r="D17" s="2" cm="1">
        <f t="array" ref="D17">_xlfn.LET(_xlpm.ZellWert, B17,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7" s="2" cm="1">
        <f t="array" ref="E17">_xlfn.LET(_xlpm.ZellWert, B17,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30</v>
      </c>
      <c r="F17" s="2" cm="1">
        <f t="array" ref="F17">_xlfn.LET(_xlpm.ZellWert, B17,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36</v>
      </c>
    </row>
    <row r="18" spans="1:6" s="2" customFormat="1">
      <c r="A18" s="2" t="s">
        <v>42</v>
      </c>
      <c r="B18" s="2" t="s">
        <v>67</v>
      </c>
      <c r="C18" s="5" t="str" cm="1">
        <f t="array" ref="C18">_xlfn.LET(_xlpm.ZellWert,B18,
  _xlpm.GradZeichen, "°",
  _xlpm.MinZeich, _xlfn.UNICHAR(8242), _xlpm.MinZeichDoppelt, _xlfn.UNICHAR(8242)&amp;_xlfn.UNICHAR(8242), _xlpm.SekZeich, _xlfn.UNICHAR(8243),
  _xlpm.AuslaszZeich,_xlfn.UNICHAR(39), _xlpm.AuslaszZeichDoppelt,_xlfn.UNICHAR(39)&amp;_xlfn.UNICHAR(39), _xlpm.AnführStriche,_xlfn.UNICHAR(34),
  _xlpm.DeziTrZeich, ",",
  _xlpm.GradStelle, IF(ISNUMBER(SEARCH(_xlpm.GradZeichen,_xlpm.ZellWert,1)), SEARCH(_xlpm.GradZeichen,_xlpm.ZellWert,1), ""),
  _xlpm.MinutenStelle, IF(ISNUMBER(SEARCH(_xlpm.AuslaszZeich,_xlpm.ZellWert,1)), SEARCH(_xlpm.AuslaszZeich,_xlpm.ZellWert,1), ""),
  _xlpm.MinutenStelleDoppelt, IF(ISNUMBER(SEARCH(_xlpm.AuslaszZeichDoppelt,_xlpm.ZellWert,1)), SEARCH(_xlpm.AuslaszZeichDoppelt,_xlpm.ZellWert,1),""),
  _xlpm.SekundenStelle, IF( ISNUMBER(SEARCH(_xlpm.AnführStriche,_xlpm.ZellWert,1)), SEARCH(_xlpm.AnführStriche,_xlpm.ZellWert,1),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LEN(_xlpm.MinZeich)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LEN(_xlpm.MinZeich)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11,52 O</v>
      </c>
      <c r="D18" s="2" cm="1">
        <f t="array" ref="D18">_xlfn.LET(_xlpm.ZellWert, B18,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8" s="2" cm="1">
        <f t="array" ref="E18">_xlfn.LET(_xlpm.ZellWert, B18,
  _xlpm.GradZeichen, _xlfn.UNICHAR(176), 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31</v>
      </c>
      <c r="F18" s="2" cm="1">
        <f t="array" ref="F18">_xlfn.LET(_xlpm.ZellWert, B18,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12</v>
      </c>
    </row>
    <row r="19" spans="1:6" s="2" customFormat="1"/>
    <row r="20" spans="1:6" s="2" customFormat="1" ht="30">
      <c r="A20" s="3" t="s">
        <v>51</v>
      </c>
      <c r="B20" s="2">
        <v>53.269088888888902</v>
      </c>
      <c r="C20" s="5" t="str" cm="1">
        <f t="array" ref="C20">_xlfn.LET(_xlpm.ZellWert,B20,
  _xlpm.RechtsAnhängselZeichen, _xlfn.XLOOKUP(RIGHT(_xlpm.ZellWert,2),{" N";" S";" O";" W"},{" N";" S";" O";" W"}, _xlfn.XLOOKUP( RIGHT(_xlpm.ZellWert,1+N("N/S/W/O-Sphäre am besten normieren")),{"N";"S";"O";"W"},{" N";" S";" O";" 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_xlpm.MinZeich, _xlfn.UNICHAR(39), _xlpm.SekZeich, _xlfn.UNICHAR(34),
 _xlpm.ZellWertGanzzahl&amp;_xlpm.GradZeichen&amp;" "&amp;_xlpm.MinutenWert&amp;_xlpm.MinZeich&amp;" "&amp;TEXT((_xlpm.MinutenÜberrest-_xlpm.MinutenWert)*60,"0,0")&amp;_xlpm.SekZeich&amp;_xlpm.RechtsAnhängselZeichen
)</f>
        <v>53° 16' 8,7"</v>
      </c>
      <c r="D20" s="2" t="s">
        <v>73</v>
      </c>
      <c r="E20"/>
      <c r="F20"/>
    </row>
    <row r="21" spans="1:6" ht="30">
      <c r="A21" s="3" t="s">
        <v>65</v>
      </c>
      <c r="B21" s="2" t="s">
        <v>64</v>
      </c>
      <c r="C21" s="5" t="str" cm="1">
        <f t="array" ref="C21">_xlfn.LET(_xlpm.ZellWert,B21,
  _xlpm.RechtsAnhängselZeichen, _xlfn.XLOOKUP(RIGHT(_xlpm.ZellWert,2),{" N";" S";" O";" W"},{" N";" S";" O";" W"}, _xlfn.XLOOKUP( RIGHT(_xlpm.ZellWert,1+N("N/S/W/O-Sphäre am besten normieren")),{"N";"S";"O";"W"},{" N";" S";" O";" 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_xlpm.MinZeich, _xlfn.UNICHAR(39), _xlpm.SekZeich, _xlfn.UNICHAR(34),
 _xlpm.ZellWertGanzzahl&amp;_xlpm.GradZeichen&amp;" "&amp;_xlpm.MinutenWert&amp;_xlpm.MinZeich&amp;" "&amp;TEXT((_xlpm.MinutenÜberrest-_xlpm.MinutenWert)*60,"0,0")&amp;_xlpm.SekZeich&amp;_xlpm.RechtsAnhängselZeichen
)</f>
        <v>52° 16' 8,7" N</v>
      </c>
      <c r="D21" s="2" t="s">
        <v>73</v>
      </c>
    </row>
  </sheetData>
  <conditionalFormatting sqref="K3:K8 B3:B16">
    <cfRule type="expression" dxfId="14" priority="14">
      <formula>OR(ISNUMBER(SEARCH(_xlfn.UNICHAR(39),B3,1)), ISNUMBER(SEARCH(_xlfn.UNICHAR(34),B3,1)))</formula>
    </cfRule>
    <cfRule type="expression" dxfId="13" priority="15">
      <formula>OR(ISNUMBER(SEARCH(_xlfn.UNICHAR(8242),B3,1)), ISNUMBER(SEARCH(_xlfn.UNICHAR(8243),B3,1)))</formula>
    </cfRule>
  </conditionalFormatting>
  <conditionalFormatting sqref="C20:C21">
    <cfRule type="expression" dxfId="12" priority="9">
      <formula>_xlfn.ISFORMULA(C20)</formula>
    </cfRule>
  </conditionalFormatting>
  <conditionalFormatting sqref="B17:B18">
    <cfRule type="expression" dxfId="11" priority="6">
      <formula>OR(ISNUMBER(SEARCH(_xlfn.UNICHAR(39),B17,1)), ISNUMBER(SEARCH(_xlfn.UNICHAR(34),B17,1)))</formula>
    </cfRule>
    <cfRule type="expression" dxfId="10" priority="7">
      <formula>OR(ISNUMBER(SEARCH(_xlfn.UNICHAR(8242),B17,1)), ISNUMBER(SEARCH(_xlfn.UNICHAR(8243),B17,1)))</formula>
    </cfRule>
  </conditionalFormatting>
  <conditionalFormatting sqref="D3:D18">
    <cfRule type="expression" dxfId="9" priority="5">
      <formula>_xlfn.ISFORMULA(D3)</formula>
    </cfRule>
  </conditionalFormatting>
  <conditionalFormatting sqref="E3:E18">
    <cfRule type="expression" dxfId="8" priority="4">
      <formula>_xlfn.ISFORMULA(E3)</formula>
    </cfRule>
  </conditionalFormatting>
  <conditionalFormatting sqref="C3:C18">
    <cfRule type="expression" dxfId="7" priority="2">
      <formula>_xlfn.ISFORMULA(C3)</formula>
    </cfRule>
  </conditionalFormatting>
  <conditionalFormatting sqref="F3:F18">
    <cfRule type="expression" dxfId="6" priority="1">
      <formula>_xlfn.ISFORMULA(F3)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BBF0C-396C-4967-8CD7-A6AEFEC85CC0}">
  <dimension ref="A1:L30"/>
  <sheetViews>
    <sheetView workbookViewId="0">
      <selection activeCell="C20" sqref="C20"/>
    </sheetView>
  </sheetViews>
  <sheetFormatPr baseColWidth="10" defaultRowHeight="15"/>
  <cols>
    <col min="1" max="1" width="27.42578125" bestFit="1" customWidth="1"/>
    <col min="2" max="2" width="18.5703125" bestFit="1" customWidth="1"/>
    <col min="3" max="3" width="28.28515625" bestFit="1" customWidth="1"/>
    <col min="4" max="4" width="12" bestFit="1" customWidth="1"/>
    <col min="5" max="5" width="11.7109375" bestFit="1" customWidth="1"/>
    <col min="6" max="6" width="12.7109375" bestFit="1" customWidth="1"/>
  </cols>
  <sheetData>
    <row r="1" spans="1:12">
      <c r="C1" t="s">
        <v>71</v>
      </c>
    </row>
    <row r="2" spans="1:12">
      <c r="B2" t="s">
        <v>40</v>
      </c>
      <c r="C2" t="s">
        <v>44</v>
      </c>
      <c r="D2" s="1" t="s">
        <v>43</v>
      </c>
      <c r="E2" s="1" t="s">
        <v>1</v>
      </c>
      <c r="F2" s="1" t="s">
        <v>0</v>
      </c>
      <c r="K2" t="s">
        <v>16</v>
      </c>
    </row>
    <row r="3" spans="1:12" s="2" customFormat="1">
      <c r="A3" s="2" t="s">
        <v>41</v>
      </c>
      <c r="B3" s="2" t="s">
        <v>4</v>
      </c>
      <c r="C3" s="5" t="str" cm="1">
        <f t="array" ref="C3">_xlfn.LET(_xlpm.ZellWert,B3,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52,2690888888889 N</v>
      </c>
      <c r="D3" s="2" cm="1">
        <f t="array" ref="D3">_xlfn.LET(_xlpm.ZellWert, B3,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3" s="2" cm="1">
        <f t="array" ref="E3">_xlfn.LET(_xlpm.ZellWert, B3,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3" s="2" cm="1">
        <f t="array" ref="F3">_xlfn.LET(_xlpm.ZellWert, B3,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8.7200000000000006</v>
      </c>
      <c r="J3" s="2">
        <v>34</v>
      </c>
      <c r="K3" s="2" t="str">
        <f>_xlfn.UNICHAR(J3)</f>
        <v>"</v>
      </c>
      <c r="L3" s="2" t="s">
        <v>48</v>
      </c>
    </row>
    <row r="4" spans="1:12" s="2" customFormat="1">
      <c r="A4" s="2" t="s">
        <v>41</v>
      </c>
      <c r="B4" s="2" t="s">
        <v>63</v>
      </c>
      <c r="C4" s="5" t="str" cm="1">
        <f t="array" ref="C4">_xlfn.LET(_xlpm.ZellWert,B4,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52,2690888888889 N</v>
      </c>
      <c r="D4" s="2" cm="1">
        <f t="array" ref="D4">_xlfn.LET(_xlpm.ZellWert, B4,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4" s="2" cm="1">
        <f t="array" ref="E4">_xlfn.LET(_xlpm.ZellWert, B4,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4" s="2" cm="1">
        <f t="array" ref="F4">_xlfn.LET(_xlpm.ZellWert, B4,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4" s="2">
        <v>39</v>
      </c>
      <c r="K4" s="2" t="str">
        <f>_xlfn.UNICHAR(J4)</f>
        <v>'</v>
      </c>
      <c r="L4" s="2" t="s">
        <v>49</v>
      </c>
    </row>
    <row r="5" spans="1:12" s="2" customFormat="1">
      <c r="A5" s="2" t="s">
        <v>41</v>
      </c>
      <c r="B5" s="2" t="s">
        <v>7</v>
      </c>
      <c r="C5" s="5" t="str" cm="1">
        <f t="array" ref="C5">_xlfn.LET(_xlpm.ZellWert,B5,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52,2666666666667 N</v>
      </c>
      <c r="D5" s="2" cm="1">
        <f t="array" ref="D5">_xlfn.LET(_xlpm.ZellWert, B5,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5" s="2" cm="1">
        <f t="array" ref="E5">_xlfn.LET(_xlpm.ZellWert, B5,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16</v>
      </c>
      <c r="F5" s="2" cm="1">
        <f t="array" ref="F5">_xlfn.LET(_xlpm.ZellWert, B5,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5" s="2">
        <v>176</v>
      </c>
      <c r="K5" s="2" t="str">
        <f>_xlfn.UNICHAR(J5)</f>
        <v>°</v>
      </c>
      <c r="L5" s="2" t="s">
        <v>38</v>
      </c>
    </row>
    <row r="6" spans="1:12" s="2" customFormat="1">
      <c r="A6" s="2" t="s">
        <v>41</v>
      </c>
      <c r="B6" s="2" t="s">
        <v>8</v>
      </c>
      <c r="C6" s="5" t="str" cm="1">
        <f t="array" ref="C6">_xlfn.LET(_xlpm.ZellWert,B6,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6" s="2" cm="1">
        <f t="array" ref="D6">_xlfn.LET(_xlpm.ZellWert, B6,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6" s="2" cm="1">
        <f t="array" ref="E6">_xlfn.LET(_xlpm.ZellWert, B6,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6" s="2" cm="1">
        <f t="array" ref="F6">_xlfn.LET(_xlpm.ZellWert, B6,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6" s="2">
        <v>8242</v>
      </c>
      <c r="K6" s="2" t="str">
        <f t="shared" ref="K6:K8" si="0">_xlfn.UNICHAR(J6)</f>
        <v>′</v>
      </c>
      <c r="L6" s="2" t="s">
        <v>47</v>
      </c>
    </row>
    <row r="7" spans="1:12" s="2" customFormat="1">
      <c r="A7" s="2" t="s">
        <v>41</v>
      </c>
      <c r="B7" s="2" t="s">
        <v>18</v>
      </c>
      <c r="C7" s="5" t="str" cm="1">
        <f t="array" ref="C7">_xlfn.LET(_xlpm.ZellWert,B7,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7" s="2" cm="1">
        <f t="array" ref="D7">_xlfn.LET(_xlpm.ZellWert, B7,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7" s="2" cm="1">
        <f t="array" ref="E7">_xlfn.LET(_xlpm.ZellWert, B7,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7" s="2" cm="1">
        <f t="array" ref="F7">_xlfn.LET(_xlpm.ZellWert, B7,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7" s="2">
        <v>8243</v>
      </c>
      <c r="K7" s="2" t="str">
        <f t="shared" si="0"/>
        <v>″</v>
      </c>
      <c r="L7" s="2" t="s">
        <v>46</v>
      </c>
    </row>
    <row r="8" spans="1:12" s="2" customFormat="1">
      <c r="A8" s="2" t="s">
        <v>41</v>
      </c>
      <c r="B8" s="2" t="s">
        <v>17</v>
      </c>
      <c r="C8" s="5" t="str" cm="1">
        <f t="array" ref="C8">_xlfn.LET(_xlpm.ZellWert,B8,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52 N</v>
      </c>
      <c r="D8" s="2" cm="1">
        <f t="array" ref="D8">_xlfn.LET(_xlpm.ZellWert, B8,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52</v>
      </c>
      <c r="E8" s="2" cm="1">
        <f t="array" ref="E8">_xlfn.LET(_xlpm.ZellWert, B8,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8" s="2" cm="1">
        <f t="array" ref="F8">_xlfn.LET(_xlpm.ZellWert, B8,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  <c r="J8" s="2">
        <v>32</v>
      </c>
      <c r="K8" s="2" t="str">
        <f t="shared" si="0"/>
        <v xml:space="preserve"> </v>
      </c>
      <c r="L8" s="2" t="s">
        <v>39</v>
      </c>
    </row>
    <row r="9" spans="1:12" s="2" customFormat="1">
      <c r="A9" s="2" t="s">
        <v>41</v>
      </c>
      <c r="C9" s="5" t="str" cm="1">
        <f t="array" ref="C9">_xlfn.LET(_xlpm.ZellWert,B9,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/>
      </c>
      <c r="D9" s="2" t="str" cm="1">
        <f t="array" ref="D9">_xlfn.LET(_xlpm.ZellWert, B9,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/>
      </c>
      <c r="E9" s="2" t="str" cm="1">
        <f t="array" ref="E9">_xlfn.LET(_xlpm.ZellWert, B9,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/>
      </c>
      <c r="F9" s="2" t="str" cm="1">
        <f t="array" ref="F9">_xlfn.LET(_xlpm.ZellWert, B9,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/>
      </c>
    </row>
    <row r="10" spans="1:12" s="2" customFormat="1">
      <c r="A10" s="2" t="s">
        <v>42</v>
      </c>
      <c r="B10" s="2" t="s">
        <v>31</v>
      </c>
      <c r="C10" s="5" t="str" cm="1">
        <f t="array" ref="C10">_xlfn.LET(_xlpm.ZellWert,B10,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11,06405 O</v>
      </c>
      <c r="D10" s="2" cm="1">
        <f t="array" ref="D10">_xlfn.LET(_xlpm.ZellWert, B10,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0" s="2" cm="1">
        <f t="array" ref="E10">_xlfn.LET(_xlpm.ZellWert, B10,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0" s="2" cm="1">
        <f t="array" ref="F10">_xlfn.LET(_xlpm.ZellWert, B10,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50.58</v>
      </c>
    </row>
    <row r="11" spans="1:12" s="2" customFormat="1">
      <c r="A11" s="2" t="s">
        <v>42</v>
      </c>
      <c r="B11" s="2" t="s">
        <v>32</v>
      </c>
      <c r="C11" s="5" t="str" cm="1">
        <f t="array" ref="C11">_xlfn.LET(_xlpm.ZellWert,B11,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11,05 O</v>
      </c>
      <c r="D11" s="2" cm="1">
        <f t="array" ref="D11">_xlfn.LET(_xlpm.ZellWert, B11,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1" s="2" cm="1">
        <f t="array" ref="E11">_xlfn.LET(_xlpm.ZellWert, B11,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</v>
      </c>
      <c r="F11" s="2" cm="1">
        <f t="array" ref="F11">_xlfn.LET(_xlpm.ZellWert, B11,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2" spans="1:12" s="2" customFormat="1">
      <c r="A12" s="2" t="s">
        <v>42</v>
      </c>
      <c r="B12" s="2" t="s">
        <v>35</v>
      </c>
      <c r="C12" s="5" t="str" cm="1">
        <f t="array" ref="C12">_xlfn.LET(_xlpm.ZellWert,B12,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2" s="2" cm="1">
        <f t="array" ref="D12">_xlfn.LET(_xlpm.ZellWert, B12,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2" s="2" cm="1">
        <f t="array" ref="E12">_xlfn.LET(_xlpm.ZellWert, B12,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2" s="2" cm="1">
        <f t="array" ref="F12">_xlfn.LET(_xlpm.ZellWert, B12,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3" spans="1:12" s="2" customFormat="1">
      <c r="A13" s="2" t="s">
        <v>42</v>
      </c>
      <c r="B13" s="2" t="s">
        <v>36</v>
      </c>
      <c r="C13" s="5" t="str" cm="1">
        <f t="array" ref="C13">_xlfn.LET(_xlpm.ZellWert,B13,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3" s="2" cm="1">
        <f t="array" ref="D13">_xlfn.LET(_xlpm.ZellWert, B13,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3" s="2" cm="1">
        <f t="array" ref="E13">_xlfn.LET(_xlpm.ZellWert, B13,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3" s="2" cm="1">
        <f t="array" ref="F13">_xlfn.LET(_xlpm.ZellWert, B13,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4" spans="1:12" s="2" customFormat="1">
      <c r="A14" s="2" t="s">
        <v>42</v>
      </c>
      <c r="B14" s="2" t="s">
        <v>37</v>
      </c>
      <c r="C14" s="5" t="str" cm="1">
        <f t="array" ref="C14">_xlfn.LET(_xlpm.ZellWert,B14,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 O</v>
      </c>
      <c r="D14" s="2" cm="1">
        <f t="array" ref="D14">_xlfn.LET(_xlpm.ZellWert, B14,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4" s="2" cm="1">
        <f t="array" ref="E14">_xlfn.LET(_xlpm.ZellWert, B14,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0</v>
      </c>
      <c r="F14" s="2" cm="1">
        <f t="array" ref="F14">_xlfn.LET(_xlpm.ZellWert, B14,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5" spans="1:12" s="2" customFormat="1">
      <c r="A15" s="2" t="s">
        <v>42</v>
      </c>
      <c r="C15" s="5" t="str" cm="1">
        <f t="array" ref="C15">_xlfn.LET(_xlpm.ZellWert,B15,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/>
      </c>
      <c r="D15" s="2" t="str" cm="1">
        <f t="array" ref="D15">_xlfn.LET(_xlpm.ZellWert, B15,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/>
      </c>
      <c r="E15" s="2" t="str" cm="1">
        <f t="array" ref="E15">_xlfn.LET(_xlpm.ZellWert, B15,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/>
      </c>
      <c r="F15" s="2" t="str" cm="1">
        <f t="array" ref="F15">_xlfn.LET(_xlpm.ZellWert, B15,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/>
      </c>
    </row>
    <row r="16" spans="1:12" s="2" customFormat="1">
      <c r="A16" s="2" t="s">
        <v>42</v>
      </c>
      <c r="B16" s="2" t="s">
        <v>66</v>
      </c>
      <c r="C16" s="5" t="str" cm="1">
        <f t="array" ref="C16">_xlfn.LET(_xlpm.ZellWert,B16,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11,51 O</v>
      </c>
      <c r="D16" s="2" cm="1">
        <f t="array" ref="D16">_xlfn.LET(_xlpm.ZellWert, B16,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6" s="2" cm="1">
        <f t="array" ref="E16">_xlfn.LET(_xlpm.ZellWert, B16,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30</v>
      </c>
      <c r="F16" s="2" cm="1">
        <f t="array" ref="F16">_xlfn.LET(_xlpm.ZellWert, B16,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36</v>
      </c>
    </row>
    <row r="17" spans="1:8" s="2" customFormat="1">
      <c r="A17" s="2" t="s">
        <v>42</v>
      </c>
      <c r="B17" s="2" t="s">
        <v>79</v>
      </c>
      <c r="C17" s="5" t="str" cm="1">
        <f t="array" ref="C17">_xlfn.LET(_xlpm.ZellWert,B17,
  _xlpm.GradZeichen, "°",
  _xlpm.MinutenZeichen, _xlfn.UNICHAR(8242),
  _xlpm.MinutenZeichenDoppelt, _xlfn.UNICHAR(8242)&amp;_xlfn.UNICHAR(8242),
  _xlpm.SekZeich, _xlfn.UNICHAR(8243),
  _xlpm.DeziTrZeich, ",",
  _xlpm.GradStelle, IF(ISNUMBER(SEARCH(_xlpm.GradZeichen,_xlpm.ZellWert,1)), SEARCH(_xlpm.GradZeichen,_xlpm.ZellWert,1), ""),
  _xlpm.MinutenStelle, IF(ISNUMBER(SEARCH(_xlpm.MinutenZeichen,_xlpm.ZellWert,1)), SEARCH(_xlpm.MinutenZeichen,_xlpm.ZellWert,1), ""),
  _xlpm.MinutenStelleDoppelt, IF(ISNUMBER(SEARCH(_xlpm.MinutenZeichenDoppelt,_xlpm.ZellWert,1)), SEARCH(_xlpm.MinutenZeichenDoppelt,_xlpm.ZellWert,1),""),
  _xlpm.SekundenStelle, IF( ISNUMBER(SEARCH(_xlpm.SekZeich,_xlpm.ZellWert,1)), SEARCH(_xlpm.SekZeich,_xlpm.ZellWert,1), ""),
  _xlpm.RechtsAnhängselZeichen, _xlfn.XLOOKUP(RIGHT(_xlpm.ZellWert,2),{" N";" S";" O";" W"},{" N";" S";" O";" W"}, _xlfn.XLOOKUP( RIGHT(_xlpm.ZellWert,1+N("N/S/W/O-Sphäre am besten normieren")),{"N";"S";"O";"W"},{" N";" S";" O";" W"},"")),
  IF(
    ISBLANK(_xlpm.ZellWert),"",
    _xlfn.IFS(
      ISNUMBER(_xlpm.ZellWert), _xlpm.ZellWert,
      AND(ISNUMBER(_xlpm.MinutenStelle),ISNUMBER(_xlpm.GradStelle)),
      _xlfn.NUMBERVALUE(MID(_xlpm.ZellWert, 1, _xlpm.GradStelle - LEN(_xlpm.GradZeichen)))
        + IF( ISNUMBER(_xlpm.MinutenStelle), _xlfn.NUMBERVALUE( MID(_xlpm.ZellWert, _xlpm.GradStelle + 1, _xlpm.MinutenStelle - _xlpm.GradStelle - LEN(_xlpm.MinutenZeichen) ), _xlpm.DeziTrZeich ) / 60, 0 )
        + IF( ISNUMBER(_xlpm.SekundenStelle), _xlfn.NUMBERVALUE( MID(_xlpm.ZellWert, _xlpm.MinutenStelle + 1, _xlpm.SekundenStelle - _xlpm.MinutenStelle - LEN(_xlpm.SekZeich) ) ) / 3600, 0 )
        + IF( ISNUMBER(_xlpm.MinutenStelleDoppelt), _xlfn.NUMBERVALUE( MID(_xlpm.ZellWert, _xlpm.MinutenStelle + 1, _xlpm.MinutenStelleDoppelt - _xlpm.MinutenStelle - LEN(_xlpm.MinutenZeichen) ), _xlpm.DeziTrZeich ) / 3600, 0 )
         &amp; _xlpm.RechtsAnhängselZeichen,
      ISNUMBER(_xlpm.GradStelle), _xlfn.NUMBERVALUE(MID(_xlpm.ZellWert, 1, _xlpm.GradStelle - LEN(_xlpm.GradZeichen))) &amp; _xlpm.RechtsAnhängselZeichen,
      ISNUMBER(FIND("N",_xlpm.ZellWert,1)), _xlfn.NUMBERVALUE(MID(_xlpm.ZellWert, 1, SEARCH("N",_xlpm.ZellWert,1) - 1)) &amp; _xlpm.RechtsAnhängselZeichen,
      ISNUMBER(FIND("S",_xlpm.ZellWert,1)), _xlfn.NUMBERVALUE(MID(_xlpm.ZellWert, 1, SEARCH("S",_xlpm.ZellWert,1) - 1)) &amp; _xlpm.RechtsAnhängselZeichen,
      ISNUMBER(FIND("O",_xlpm.ZellWert,1)), _xlfn.NUMBERVALUE(MID(_xlpm.ZellWert, 1, SEARCH("O",_xlpm.ZellWert,1) - 1))&amp; _xlpm.RechtsAnhängselZeichen,
      ISNUMBER(FIND("W",_xlpm.ZellWert,1)), _xlfn.NUMBERVALUE(MID(_xlpm.ZellWert, 1, SEARCH("W",_xlpm.ZellWert,1) - 1)) &amp; _xlpm.RechtsAnhängselZeichen,
      TRUE, "?"
    )
  )
)</f>
        <v>11,35 O</v>
      </c>
      <c r="D17" s="2" cm="1">
        <f t="array" ref="D17">_xlfn.LET(_xlpm.ZellWert, B17,
  _xlpm.GradZeichen, _xlfn.UNICHAR(176),
  IF(
    ISBLANK(_xlpm.ZellWert),"",
    _xlfn.IFS(
      ISNUMBER(SEARCH(_xlpm.GradZeichen,_xlpm.ZellWert,1)), INT(_xlfn.NUMBERVALUE(MID(_xlpm.ZellWert, 1, SEARCH(_xlpm.GradZeichen,_xlpm.ZellWert,1) - LEN(_xlpm.GradZeichen)))),
      ISNUMBER(FIND("N",_xlpm.ZellWert,1)), INT(_xlfn.NUMBERVALUE(MID(_xlpm.ZellWert, 1, SEARCH("N",_xlpm.ZellWert,1) - 1))),
      ISNUMBER(FIND("S",_xlpm.ZellWert,1)), INT(_xlfn.NUMBERVALUE(MID(_xlpm.ZellWert, 1, SEARCH("S",_xlpm.ZellWert,1) - 1))),
      ISNUMBER(FIND("O",_xlpm.ZellWert,1)), INT(_xlfn.NUMBERVALUE(MID(_xlpm.ZellWert, 1, SEARCH("O",_xlpm.ZellWert,1) - 1))),
      ISNUMBER(FIND("W",_xlpm.ZellWert,1)), INT(_xlfn.NUMBERVALUE(MID(_xlpm.ZellWert, 1, SEARCH("W",_xlpm.ZellWert,1) - 1))),
      TRUE,
      "?"
    )
  )
)</f>
        <v>11</v>
      </c>
      <c r="E17" s="2" cm="1">
        <f t="array" ref="E17">_xlfn.LET(_xlpm.ZellWert, B17,
  _xlpm.GradZeichen, _xlfn.UNICHAR(176), _xlpm.MinZeichen, _xlfn.UNICHAR(8242), _xlpm.AuslaszZeichen, _xlfn.UNICHAR(39),
  _xlpm.LetztlichVielleichtDezimalzahl, TRIM(MID(_xlpm.ZellWert,1,LEN(_xlpm.ZellWert) - LEN("O"))),
  _xlpm.LetztlichDezimalzahl, IF(ISERROR(_xlfn.NUMBERVALUE(_xlpm.LetztlichVielleichtDezimalzahl)),"",_xlfn.NUMBERVALUE(_xlpm.LetztlichVielleichtDezimalzahl)),
  IF(
    ISBLANK(_xlpm.ZellWert),"",
    _xlfn.IFS(
      ISNUMBER(SEARCH(_xlpm.MinZeichen,_xlpm.ZellWert,1)),
        _xlfn.NUMBERVALUE( MID(_xlpm.ZellWert, SEARCH(_xlpm.GradZeichen,_xlpm.ZellWert,1) + 1, SEARCH(_xlpm.MinZeichen,_xlpm.ZellWert,1) - SEARCH(_xlpm.GradZeichen,_xlpm.ZellWert,1) - LEN(_xlpm.MinZeichen) ) ) / 60 * 60,
      ISNUMBER(SEARCH(_xlpm.AuslaszZeichen,_xlpm.ZellWert,1)),
        _xlfn.NUMBERVALUE( MID(_xlpm.ZellWert, SEARCH(_xlpm.GradZeichen,_xlpm.ZellWert,1) + 1, SEARCH(_xlpm.AuslaszZeichen,_xlpm.ZellWert,1) - SEARCH(_xlpm.GradZeichen,_xlpm.ZellWert,1) - LEN(_xlpm.AuslaszZeichen) ) ) / 60 * 60,
     ISNUMBER(_xlpm.LetztlichDezimalzahl),
       INT((_xlpm.LetztlichDezimalzahl-INT(_xlpm.LetztlichDezimalzahl))*60),
      TRUE,0
    )
  )
)</f>
        <v>21</v>
      </c>
      <c r="F17" s="2" cm="1">
        <f t="array" ref="F17">_xlfn.LET(_xlpm.ZellWert, B17,
  _xlpm.MinZeich,_xlfn.UNICHAR(8242), _xlpm.SekZeich,_xlfn.UNICHAR(8243),
  _xlpm.AnführStriche,_xlfn.UNICHAR(34), _xlpm.AuslaszZeich,_xlfn.UNICHAR(39),
  _xlpm.DeziTrennZ, ",",
  _xlpm.LetztlichVielleichtDezimalzahl, TRIM(MID(_xlpm.ZellWert,1,LEN(_xlpm.ZellWert) - LEN("O"))),
  _xlpm.LetztlichDezimalzahl, IF(ISERROR(_xlfn.NUMBERVALUE(_xlpm.LetztlichVielleichtDezimalzahl,_xlpm.DeziTrennZ)),"",_xlfn.NUMBERVALUE(_xlpm.LetztlichVielleichtDezimalzahl,_xlpm.DeziTrennZ)),
  IF(
    ISBLANK(_xlpm.ZellWert),"",
    _xlfn.IFS(
      ISNUMBER(SEARCH(_xlpm.SekZeich,_xlpm.ZellWert,1)),
        _xlfn.NUMBERVALUE( MID(_xlpm.ZellWert, SEARCH(_xlpm.MinZeich,_xlpm.ZellWert,1) + 1, SEARCH(_xlpm.SekZeich,_xlpm.ZellWert,1) - SEARCH(_xlpm.MinZeich,_xlpm.ZellWert,1) - LEN(_xlpm.SekZeich) ), _xlpm.DeziTrennZ ) / 3600 * 3600,
      ISNUMBER(SEARCH(_xlpm.AnführStriche,_xlpm.ZellWert,1)),
        _xlfn.NUMBERVALUE( MID(_xlpm.ZellWert, SEARCH(_xlpm.AuslaszZeich,_xlpm.ZellWert,1) + 1, SEARCH(_xlpm.AnführStriche,_xlpm.ZellWert,1) - SEARCH(_xlpm.AuslaszZeich,_xlpm.ZellWert,1) - LEN(_xlpm.AnführStriche) ), _xlpm.DeziTrennZ ) / 3600 * 3600,
      ISNUMBER(_xlpm.LetztlichDezimalzahl),
         ROUND((((_xlpm.LetztlichDezimalzahl-INT(_xlpm.LetztlichDezimalzahl))*60) - INT((_xlpm.LetztlichDezimalzahl-INT(_xlpm.LetztlichDezimalzahl))*60))*60,LEN(_xlpm.LetztlichVielleichtDezimalzahl)),
      TRUE,0
    )
  )
)</f>
        <v>0</v>
      </c>
    </row>
    <row r="18" spans="1:8" s="2" customFormat="1">
      <c r="C18"/>
      <c r="H18"/>
    </row>
    <row r="19" spans="1:8" s="2" customFormat="1" ht="30">
      <c r="A19" s="3" t="s">
        <v>51</v>
      </c>
      <c r="B19" s="2">
        <v>52.269088888888902</v>
      </c>
      <c r="C19" s="5" t="str" cm="1">
        <f t="array" ref="C19">_xlfn.LET(_xlpm.ZellWert,B19,
  _xlpm.RechtsAnhängselZeichen, _xlfn.XLOOKUP(RIGHT(_xlpm.ZellWert,2),{" N";" S";" O";" W"},{" N";" S";" O";" W"}, _xlfn.XLOOKUP( RIGHT(_xlpm.ZellWert,1+N("N/S/W/O-Sphäre am besten normieren")),{"N";"S";"O";"W"},{" N";" S";" O";" 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_xlpm.MinutenZeichen, _xlfn.UNICHAR(8242), _xlpm.SekZeich, _xlfn.UNICHAR(8243),
 _xlpm.ZellWertGanzzahl&amp;_xlpm.GradZeichen&amp;" "&amp;_xlpm.MinutenWert&amp;_xlpm.MinutenZeichen&amp;" "&amp;TEXT((_xlpm.MinutenÜberrest-_xlpm.MinutenWert)*60,"0,0")&amp;_xlpm.SekZeich&amp;_xlpm.RechtsAnhängselZeichen
)</f>
        <v>52° 16′ 8,7″</v>
      </c>
      <c r="D19" s="2" t="s">
        <v>72</v>
      </c>
    </row>
    <row r="20" spans="1:8" s="2" customFormat="1" ht="30">
      <c r="A20" s="3" t="s">
        <v>65</v>
      </c>
      <c r="B20" s="2" t="s">
        <v>64</v>
      </c>
      <c r="C20" s="5" t="str" cm="1">
        <f t="array" ref="C20">_xlfn.LET(_xlpm.ZellWert,B20,
  _xlpm.RechtsAnhängselZeichen, _xlfn.XLOOKUP(RIGHT(_xlpm.ZellWert,2),{" N";" S";" O";" W"},{" N";" S";" O";" W"}, _xlfn.XLOOKUP( RIGHT(_xlpm.ZellWert,1+N("N/S/W/O-Sphäre am besten normieren")),{"N";"S";"O";"W"},{" N";" S";" O";" W"},"")),
  _xlpm.DeziZahlenWert, IF(LEN(_xlpm.RechtsAnhängselZeichen), _xlfn.NUMBERVALUE(SUBSTITUTE(_xlpm.ZellWert,_xlpm.RechtsAnhängselZeichen,"")),_xlfn.NUMBERVALUE(_xlpm.ZellWert)),
  _xlpm.ZellWertGanzzahl, INT(_xlpm.DeziZahlenWert),
  _xlpm.MinutenWert, INT((_xlpm.DeziZahlenWert-_xlpm.ZellWertGanzzahl)*60),
  _xlpm.MinutenÜberrest, (_xlpm.DeziZahlenWert-_xlpm.ZellWertGanzzahl)*60,
  _xlpm.GradZeichen,_xlfn.UNICHAR(176), _xlpm.MinutenZeichen, _xlfn.UNICHAR(8242), _xlpm.SekZeich, _xlfn.UNICHAR(8243),
 _xlpm.ZellWertGanzzahl&amp;_xlpm.GradZeichen&amp;" "&amp;_xlpm.MinutenWert&amp;_xlpm.MinutenZeichen&amp;" "&amp;TEXT((_xlpm.MinutenÜberrest-_xlpm.MinutenWert)*60,"0,0")&amp;_xlpm.SekZeich&amp;_xlpm.RechtsAnhängselZeichen
)</f>
        <v>52° 16′ 8,7″ N</v>
      </c>
      <c r="D20" s="2" t="s">
        <v>72</v>
      </c>
      <c r="E20"/>
      <c r="F20"/>
    </row>
    <row r="21" spans="1:8" s="2" customFormat="1">
      <c r="A21"/>
      <c r="C21" s="5"/>
      <c r="D21"/>
      <c r="E21"/>
      <c r="F21"/>
    </row>
    <row r="22" spans="1:8" s="2" customFormat="1">
      <c r="A22"/>
      <c r="B22"/>
      <c r="C22"/>
      <c r="D22"/>
      <c r="E22"/>
      <c r="F22"/>
    </row>
    <row r="30" spans="1:8">
      <c r="C30" s="7"/>
      <c r="D30" s="6"/>
      <c r="E30" s="6"/>
      <c r="F30" s="8"/>
    </row>
  </sheetData>
  <conditionalFormatting sqref="K3:K8 B3:B4 B6:B17">
    <cfRule type="expression" dxfId="5" priority="5">
      <formula>OR(ISNUMBER(SEARCH(_xlfn.UNICHAR(39),B3,1)), ISNUMBER(SEARCH(_xlfn.UNICHAR(34),B3,1)))</formula>
    </cfRule>
    <cfRule type="expression" dxfId="4" priority="6">
      <formula>OR(ISNUMBER(SEARCH(_xlfn.UNICHAR(8242),B3,1)), ISNUMBER(SEARCH(_xlfn.UNICHAR(8243),B3,1)))</formula>
    </cfRule>
  </conditionalFormatting>
  <conditionalFormatting sqref="C3:F17 C19:C21">
    <cfRule type="expression" dxfId="3" priority="4">
      <formula>_xlfn.ISFORMULA(C3)</formula>
    </cfRule>
  </conditionalFormatting>
  <conditionalFormatting sqref="B5">
    <cfRule type="expression" dxfId="2" priority="2">
      <formula>OR(ISNUMBER(SEARCH(_xlfn.UNICHAR(39),B5,1)), ISNUMBER(SEARCH(_xlfn.UNICHAR(34),B5,1)))</formula>
    </cfRule>
    <cfRule type="expression" dxfId="1" priority="3">
      <formula>OR(ISNUMBER(SEARCH(_xlfn.UNICHAR(8242),B5,1)), ISNUMBER(SEARCH(_xlfn.UNICHAR(8243),B5,1)))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556AC-1DD5-40FC-9654-BADD394036BE}">
  <dimension ref="A2:G11"/>
  <sheetViews>
    <sheetView showGridLines="0" workbookViewId="0">
      <selection activeCell="B24" sqref="B24"/>
    </sheetView>
  </sheetViews>
  <sheetFormatPr baseColWidth="10" defaultRowHeight="15"/>
  <sheetData>
    <row r="2" spans="1:7">
      <c r="A2" t="s">
        <v>70</v>
      </c>
      <c r="B2" t="str" cm="1">
        <f t="array" ref="B2:B9">_xlfn.LET(_xlpm.Anhängsel, {" N";" S";" O";" W";"N";"S";"O";"W"},_xlfn.IFS(_xlpm.Anhängsel=RIGHT($A2,LEN(_xlpm.Anhängsel)),RIGHT($A2,LEN(_xlpm.Anhängsel)),TRUE,""))</f>
        <v/>
      </c>
      <c r="C2" t="str">
        <f>_xlfn.ARRAYTOTEXT(_xlfn.ANCHORARRAY(B2))</f>
        <v xml:space="preserve">; ; ; ; ; S; ; </v>
      </c>
      <c r="D2" t="str" cm="1">
        <f t="array" ref="D2:D9">_xlfn.LET(_xlpm.Anhängsel, {" N";" S";" O";" W";"N";"S";"O";"W"},_xlfn.SWITCH(_xlpm.Anhängsel,RIGHT($A2,LEN(_xlpm.Anhängsel)),RIGHT($A2,LEN(_xlpm.Anhängsel)),TRUE,TRUE,""))</f>
        <v/>
      </c>
      <c r="E2" t="str" cm="1">
        <f t="array" ref="E2">_xlfn.LET(_xlpm.RechtsAnhängselZeichen, _xlfn.XLOOKUP(RIGHT($A2,2),{" N";" S";" O";" W"},{" N";" S";" O";" W"}, _xlfn.XLOOKUP(RIGHT($A2),{"N";"S";"O";"W"},{"N";"S";"O";"W"},"")),_xlpm.RechtsAnhängselZeichen)</f>
        <v>S</v>
      </c>
      <c r="F2" t="str" cm="1">
        <f t="array" ref="F2">_xlfn.LET(_xlpm.RechtsAnhängselZeichen, _xlfn.ARRAYTOTEXT(_xlfn.XLOOKUP(RIGHT($A2,{2;1}),{" N";" S";" O";" W";"N";"S";"O";"W"}, {" N";" S";" O";" W";"N";"S";"O";"W"},""),0),_xlpm.RechtsAnhängselZeichen)</f>
        <v>; S</v>
      </c>
      <c r="G2" t="str" cm="1">
        <f t="array" ref="G2:G3">RIGHT($A2,{2;1})</f>
        <v>4S</v>
      </c>
    </row>
    <row r="3" spans="1:7">
      <c r="B3" t="str">
        <v/>
      </c>
      <c r="D3" t="str">
        <v/>
      </c>
      <c r="G3" t="str">
        <v>S</v>
      </c>
    </row>
    <row r="4" spans="1:7">
      <c r="B4" t="str">
        <v/>
      </c>
      <c r="D4" t="str">
        <v/>
      </c>
    </row>
    <row r="5" spans="1:7">
      <c r="B5" t="str">
        <v/>
      </c>
      <c r="D5" t="str">
        <v/>
      </c>
    </row>
    <row r="6" spans="1:7">
      <c r="B6" t="str">
        <v/>
      </c>
      <c r="D6" t="str">
        <v/>
      </c>
    </row>
    <row r="7" spans="1:7">
      <c r="B7" t="str">
        <v>S</v>
      </c>
      <c r="D7" t="str">
        <v>S</v>
      </c>
    </row>
    <row r="8" spans="1:7">
      <c r="B8" t="str">
        <v/>
      </c>
      <c r="D8" t="str">
        <v/>
      </c>
    </row>
    <row r="9" spans="1:7">
      <c r="B9" t="str">
        <v/>
      </c>
      <c r="D9" t="str">
        <v/>
      </c>
    </row>
    <row r="10" spans="1:7">
      <c r="A10">
        <v>23.5</v>
      </c>
    </row>
    <row r="11" spans="1:7">
      <c r="B11" t="str">
        <f>RIGHT(A11,2)</f>
        <v/>
      </c>
    </row>
  </sheetData>
  <conditionalFormatting sqref="A1:XFD1048576">
    <cfRule type="expression" dxfId="0" priority="1">
      <formula>_xlfn.ISFORMULA(A1)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coordinates-complex</vt:lpstr>
      <vt:lpstr>coordinates-apostroph-quotation</vt:lpstr>
      <vt:lpstr>coordinates-prime-doubleprime</vt:lpstr>
      <vt:lpstr>Koordinatenwandlung-umfangreich</vt:lpstr>
      <vt:lpstr>KoordWandlung-AnführungsStriche</vt:lpstr>
      <vt:lpstr>KoordWandlung-Min-Sek-Zeichen</vt:lpstr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</dc:creator>
  <cp:lastModifiedBy>Plank, Andreas</cp:lastModifiedBy>
  <dcterms:created xsi:type="dcterms:W3CDTF">2021-02-01T22:19:18Z</dcterms:created>
  <dcterms:modified xsi:type="dcterms:W3CDTF">2025-10-15T14:47:09Z</dcterms:modified>
</cp:coreProperties>
</file>